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8792" windowHeight="11640" activeTab="0"/>
  </bookViews>
  <sheets>
    <sheet name="HISTUIT" sheetId="1" r:id="rId1"/>
  </sheets>
  <definedNames>
    <definedName name="_xlnm.Print_Area" localSheetId="0">'HISTUIT'!$A$1:$H$50</definedName>
  </definedNames>
  <calcPr fullCalcOnLoad="1"/>
</workbook>
</file>

<file path=xl/sharedStrings.xml><?xml version="1.0" encoding="utf-8"?>
<sst xmlns="http://schemas.openxmlformats.org/spreadsheetml/2006/main" count="56" uniqueCount="56">
  <si>
    <t>HISTORY OF STATE AVERAGE PUBLIC TUITION RATES</t>
  </si>
  <si>
    <t>2014-15</t>
  </si>
  <si>
    <t>2013-14</t>
  </si>
  <si>
    <t>2012-13</t>
  </si>
  <si>
    <t>2011-12</t>
  </si>
  <si>
    <t>2010-11</t>
  </si>
  <si>
    <t>2009-10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</si>
  <si>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</si>
  <si>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</si>
  <si>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</si>
  <si>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</si>
  <si>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</si>
  <si>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</si>
  <si>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</si>
  <si>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</si>
  <si>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</si>
  <si>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</si>
  <si>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</si>
  <si>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</si>
  <si>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</si>
  <si>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</si>
  <si>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</si>
  <si>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</si>
  <si>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</si>
  <si>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</si>
  <si>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</si>
  <si>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</si>
  <si>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</si>
  <si>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</si>
  <si>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</si>
  <si>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</si>
  <si>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</si>
  <si>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</si>
  <si>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</si>
  <si>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</si>
  <si>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</si>
  <si>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</si>
  <si>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</si>
  <si>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</si>
  <si>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</si>
  <si>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</si>
  <si>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1973-74</t>
  </si>
  <si>
    <t>1972-73</t>
  </si>
  <si>
    <t>2008-09</t>
  </si>
  <si>
    <t>School Year</t>
  </si>
  <si>
    <t>State Average Elementary Tuition Rate</t>
  </si>
  <si>
    <t>Percent Difference from Prior Year Elementary Rate</t>
  </si>
  <si>
    <t>State Average Secondary Tuition Rate</t>
  </si>
  <si>
    <t>Insured Value Factor Percentage</t>
  </si>
  <si>
    <t>Maximum Insured Value Factor Amount</t>
  </si>
  <si>
    <t>Percent Difference from Prior Year Insured Value Factor</t>
  </si>
  <si>
    <t>Percent Difference from Prior Year Secondary Rate</t>
  </si>
  <si>
    <t>2015-16</t>
  </si>
  <si>
    <t>2016-17</t>
  </si>
  <si>
    <t>2017-18</t>
  </si>
  <si>
    <t>2018-19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</si>
</sst>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10409]&quot;$&quot;#,##0.00;\(&quot;$&quot;#,##0.00\)"/>
    <numFmt numFmtId="167" formatCode="&quot;$&quot;#,##0.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i/>
      <sz val="8.5"/>
      <name val="MS Sans Serif"/>
      <family val="2"/>
    </font>
    <font>
      <b/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/>
    </xf>
    <xf numFmtId="9" fontId="0" fillId="0" borderId="0" xfId="0" applyNumberFormat="1" applyBorder="1" applyAlignment="1">
      <alignment/>
    </xf>
    <xf numFmtId="164" fontId="0" fillId="0" borderId="0" xfId="59" applyNumberFormat="1" applyFont="1" applyBorder="1" applyAlignment="1">
      <alignment/>
    </xf>
    <xf numFmtId="9" fontId="0" fillId="0" borderId="0" xfId="59" applyFont="1" applyBorder="1" applyAlignment="1">
      <alignment/>
    </xf>
    <xf numFmtId="16" fontId="0" fillId="0" borderId="0" xfId="0" applyNumberFormat="1" applyFont="1" applyBorder="1" applyAlignment="1" quotePrefix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164" fontId="0" fillId="0" borderId="0" xfId="59" applyNumberFormat="1" applyBorder="1" applyAlignment="1">
      <alignment/>
    </xf>
    <xf numFmtId="10" fontId="0" fillId="0" borderId="0" xfId="0" applyNumberFormat="1" applyBorder="1" applyAlignment="1">
      <alignment/>
    </xf>
    <xf numFmtId="16" fontId="0" fillId="0" borderId="0" xfId="0" applyNumberFormat="1" applyBorder="1" applyAlignment="1" quotePrefix="1">
      <alignment/>
    </xf>
    <xf numFmtId="0" fontId="0" fillId="0" borderId="0" xfId="0" applyBorder="1" applyAlignment="1" quotePrefix="1">
      <alignment/>
    </xf>
    <xf numFmtId="8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8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H50" comment="" totalsRowShown="0">
  <tableColumns count="8">
    <tableColumn id="1" name="School Year"/>
    <tableColumn id="3" name="State Average Elementary Tuition Rate"/>
    <tableColumn id="5" name="Percent Difference from Prior Year Elementary Rate"/>
    <tableColumn id="7" name="State Average Secondary Tuition Rate"/>
    <tableColumn id="9" name="Percent Difference from Prior Year Secondary Rate"/>
    <tableColumn id="11" name="Insured Value Factor Percentage"/>
    <tableColumn id="12" name="Maximum Insured Value Factor Amount"/>
    <tableColumn id="13" name="Percent Difference from Prior Year Insured Value Factor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8.8515625" style="1" customWidth="1"/>
    <col min="2" max="2" width="13.140625" style="2" customWidth="1"/>
    <col min="3" max="3" width="13.00390625" style="1" customWidth="1"/>
    <col min="4" max="4" width="13.00390625" style="2" customWidth="1"/>
    <col min="5" max="5" width="13.00390625" style="1" customWidth="1"/>
    <col min="6" max="6" width="11.7109375" style="1" customWidth="1"/>
    <col min="7" max="7" width="11.140625" style="1" customWidth="1"/>
    <col min="8" max="8" width="12.7109375" style="1" customWidth="1"/>
    <col min="9" max="9" width="14.7109375" style="1" customWidth="1"/>
    <col min="10" max="16384" width="8.8515625" style="1" customWidth="1"/>
  </cols>
  <sheetData>
    <row r="1" spans="1:8" ht="1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9.75" customHeight="1">
      <c r="A2" s="18"/>
      <c r="B2" s="18"/>
      <c r="C2" s="18"/>
      <c r="D2" s="18"/>
      <c r="E2" s="18"/>
      <c r="F2" s="18"/>
      <c r="G2" s="18"/>
      <c r="H2" s="18"/>
    </row>
    <row r="3" spans="1:8" s="16" customFormat="1" ht="78.75" customHeight="1">
      <c r="A3" s="15" t="s">
        <v>44</v>
      </c>
      <c r="B3" s="14" t="s">
        <v>45</v>
      </c>
      <c r="C3" s="15" t="s">
        <v>46</v>
      </c>
      <c r="D3" s="14" t="s">
        <v>47</v>
      </c>
      <c r="E3" s="15" t="s">
        <v>51</v>
      </c>
      <c r="F3" s="15" t="s">
        <v>48</v>
      </c>
      <c r="G3" s="15" t="s">
        <v>49</v>
      </c>
      <c r="H3" s="15" t="s">
        <v>50</v>
      </c>
    </row>
    <row r="4" spans="1:10" ht="12">
      <c r="A4" s="1" t="s">
        <v>55</v>
      </c>
      <c r="B4" s="2">
        <v>9279.53</v>
      </c>
      <c r="C4" s="11">
        <f>(B4-B5)/B5</f>
        <v>0.05792911287922931</v>
      </c>
      <c r="D4" s="2">
        <v>11093.460962636449</v>
      </c>
      <c r="E4" s="11">
        <f aca="true" t="shared" si="0" ref="E4:E11">(D4-D5)/D5</f>
        <v>0.019009817330245288</v>
      </c>
      <c r="F4" s="4">
        <v>0.06</v>
      </c>
      <c r="G4" s="2">
        <v>665.61</v>
      </c>
      <c r="H4" s="5">
        <f>(G4-G5)/G5</f>
        <v>0.019014375602810756</v>
      </c>
      <c r="J4" s="2"/>
    </row>
    <row r="5" spans="1:10" ht="12">
      <c r="A5" s="1" t="s">
        <v>54</v>
      </c>
      <c r="B5" s="2">
        <v>8771.41</v>
      </c>
      <c r="C5" s="11">
        <f>(B5-B6)/B6</f>
        <v>0.03408879237373054</v>
      </c>
      <c r="D5" s="2">
        <v>10886.510388781888</v>
      </c>
      <c r="E5" s="11">
        <f t="shared" si="0"/>
        <v>0.03380869944415625</v>
      </c>
      <c r="F5" s="4">
        <v>0.06</v>
      </c>
      <c r="G5" s="2">
        <v>653.19</v>
      </c>
      <c r="H5" s="5">
        <f>(G5-G6)/G6</f>
        <v>0.03380656189164809</v>
      </c>
      <c r="J5" s="2"/>
    </row>
    <row r="6" spans="1:10" ht="12">
      <c r="A6" s="3" t="s">
        <v>53</v>
      </c>
      <c r="B6" s="17">
        <v>8482.26</v>
      </c>
      <c r="C6" s="11">
        <f>(B6-B7)/B7</f>
        <v>0.032501749794589356</v>
      </c>
      <c r="D6" s="2">
        <v>10530.488275669564</v>
      </c>
      <c r="E6" s="11">
        <f t="shared" si="0"/>
        <v>0.03943226489680823</v>
      </c>
      <c r="F6" s="4">
        <v>0.06</v>
      </c>
      <c r="G6" s="2">
        <v>631.83</v>
      </c>
      <c r="H6" s="5">
        <f>(G6-G7)/G7</f>
        <v>0.03943342216957856</v>
      </c>
      <c r="J6" s="2"/>
    </row>
    <row r="7" spans="1:10" ht="12">
      <c r="A7" s="3" t="s">
        <v>52</v>
      </c>
      <c r="B7" s="2">
        <v>8215.25</v>
      </c>
      <c r="C7" s="11">
        <f>(B7-B8)/B8</f>
        <v>0.035601418409319255</v>
      </c>
      <c r="D7" s="2">
        <v>10131</v>
      </c>
      <c r="E7" s="11">
        <f t="shared" si="0"/>
        <v>0.03863696711034206</v>
      </c>
      <c r="F7" s="4">
        <v>0.06</v>
      </c>
      <c r="G7" s="2">
        <v>607.86</v>
      </c>
      <c r="H7" s="5">
        <f>(G7-G8)/G8</f>
        <v>0.03863306279367794</v>
      </c>
      <c r="J7" s="2"/>
    </row>
    <row r="8" spans="1:10" ht="12">
      <c r="A8" s="3" t="s">
        <v>1</v>
      </c>
      <c r="B8" s="2">
        <v>7932.83</v>
      </c>
      <c r="C8" s="11">
        <f aca="true" t="shared" si="1" ref="C8:C49">(B8-B9)/B9</f>
        <v>0.052600641419455696</v>
      </c>
      <c r="D8" s="2">
        <v>9754.13</v>
      </c>
      <c r="E8" s="11">
        <f t="shared" si="0"/>
        <v>0.059089546923317374</v>
      </c>
      <c r="F8" s="4">
        <v>0.06</v>
      </c>
      <c r="G8" s="2">
        <v>585.25</v>
      </c>
      <c r="H8" s="5">
        <f aca="true" t="shared" si="2" ref="H8:H14">(G8-G9)/G9</f>
        <v>0.2709011943539631</v>
      </c>
      <c r="J8" s="2"/>
    </row>
    <row r="9" spans="1:10" ht="12">
      <c r="A9" s="3" t="s">
        <v>2</v>
      </c>
      <c r="B9" s="2">
        <v>7536.41</v>
      </c>
      <c r="C9" s="11">
        <f t="shared" si="1"/>
        <v>0.0257121819832351</v>
      </c>
      <c r="D9" s="2">
        <v>9209.92</v>
      </c>
      <c r="E9" s="11">
        <f t="shared" si="0"/>
        <v>0.03791756541416775</v>
      </c>
      <c r="F9" s="4">
        <v>0.05</v>
      </c>
      <c r="G9" s="2">
        <v>460.5</v>
      </c>
      <c r="H9" s="5">
        <f t="shared" si="2"/>
        <v>0.03793359929677459</v>
      </c>
      <c r="J9" s="2"/>
    </row>
    <row r="10" spans="1:8" ht="12">
      <c r="A10" s="3" t="s">
        <v>3</v>
      </c>
      <c r="B10" s="2">
        <v>7347.49</v>
      </c>
      <c r="C10" s="11">
        <f t="shared" si="1"/>
        <v>0.0016659236810641386</v>
      </c>
      <c r="D10" s="2">
        <v>8873.46</v>
      </c>
      <c r="E10" s="11">
        <f t="shared" si="0"/>
        <v>0.004588511399954357</v>
      </c>
      <c r="F10" s="6">
        <f aca="true" t="shared" si="3" ref="F10:F38">G10/D10</f>
        <v>0.04999966191316579</v>
      </c>
      <c r="G10" s="2">
        <v>443.67</v>
      </c>
      <c r="H10" s="5">
        <f t="shared" si="2"/>
        <v>0.004573757500283117</v>
      </c>
    </row>
    <row r="11" spans="1:8" ht="12">
      <c r="A11" s="7" t="s">
        <v>4</v>
      </c>
      <c r="B11" s="2">
        <v>7335.27</v>
      </c>
      <c r="C11" s="11">
        <f t="shared" si="1"/>
        <v>-0.0035536573736352655</v>
      </c>
      <c r="D11" s="2">
        <v>8832.93</v>
      </c>
      <c r="E11" s="11">
        <f t="shared" si="0"/>
        <v>0.003923436166307371</v>
      </c>
      <c r="F11" s="6">
        <f t="shared" si="3"/>
        <v>0.050000396244507764</v>
      </c>
      <c r="G11" s="2">
        <v>441.65</v>
      </c>
      <c r="H11" s="5">
        <f t="shared" si="2"/>
        <v>0.003932533187852249</v>
      </c>
    </row>
    <row r="12" spans="1:8" ht="12">
      <c r="A12" s="8" t="s">
        <v>5</v>
      </c>
      <c r="B12" s="2">
        <v>7361.43</v>
      </c>
      <c r="C12" s="11">
        <f t="shared" si="1"/>
        <v>-0.010545854844628083</v>
      </c>
      <c r="D12" s="2">
        <v>8798.41</v>
      </c>
      <c r="E12" s="11">
        <f aca="true" t="shared" si="4" ref="E12:E18">(D12-D13)/D12</f>
        <v>-0.011134966431434697</v>
      </c>
      <c r="F12" s="6">
        <f t="shared" si="3"/>
        <v>0.049999943171550314</v>
      </c>
      <c r="G12" s="2">
        <v>439.92</v>
      </c>
      <c r="H12" s="5">
        <f t="shared" si="2"/>
        <v>0.009175995595522114</v>
      </c>
    </row>
    <row r="13" spans="1:8" ht="12">
      <c r="A13" s="8" t="s">
        <v>6</v>
      </c>
      <c r="B13" s="2">
        <v>7439.89</v>
      </c>
      <c r="C13" s="11">
        <f t="shared" si="1"/>
        <v>0.027472876524659753</v>
      </c>
      <c r="D13" s="2">
        <v>8896.38</v>
      </c>
      <c r="E13" s="11">
        <f t="shared" si="4"/>
        <v>0.03857636476859112</v>
      </c>
      <c r="F13" s="6">
        <f t="shared" si="3"/>
        <v>0.0489997054981914</v>
      </c>
      <c r="G13" s="2">
        <v>435.92</v>
      </c>
      <c r="H13" s="5">
        <f t="shared" si="2"/>
        <v>0.01931440864237944</v>
      </c>
    </row>
    <row r="14" spans="1:11" ht="12">
      <c r="A14" s="7" t="s">
        <v>43</v>
      </c>
      <c r="B14" s="2">
        <v>7240.96</v>
      </c>
      <c r="C14" s="11">
        <f t="shared" si="1"/>
        <v>0.05688776143192224</v>
      </c>
      <c r="D14" s="2">
        <v>8553.19</v>
      </c>
      <c r="E14" s="11">
        <f t="shared" si="4"/>
        <v>0.060095706981839546</v>
      </c>
      <c r="F14" s="6">
        <f t="shared" si="3"/>
        <v>0.050000058457721624</v>
      </c>
      <c r="G14" s="2">
        <v>427.66</v>
      </c>
      <c r="H14" s="5">
        <f t="shared" si="2"/>
        <v>-0.4680303215004516</v>
      </c>
      <c r="I14" s="9"/>
      <c r="K14" s="2"/>
    </row>
    <row r="15" spans="1:11" ht="12">
      <c r="A15" s="12" t="s">
        <v>7</v>
      </c>
      <c r="B15" s="2">
        <v>6851.21</v>
      </c>
      <c r="C15" s="11">
        <f t="shared" si="1"/>
        <v>0.06208454250068206</v>
      </c>
      <c r="D15" s="2">
        <v>8039.18</v>
      </c>
      <c r="E15" s="11">
        <f t="shared" si="4"/>
        <v>0.05239589112322404</v>
      </c>
      <c r="F15" s="6">
        <f t="shared" si="3"/>
        <v>0.1</v>
      </c>
      <c r="G15" s="2">
        <f aca="true" t="shared" si="5" ref="G15:G34">D15*10%</f>
        <v>803.9180000000001</v>
      </c>
      <c r="H15" s="10">
        <f aca="true" t="shared" si="6" ref="H15:H49">(G15-G16)/G16</f>
        <v>0.05529301807833077</v>
      </c>
      <c r="K15" s="2"/>
    </row>
    <row r="16" spans="1:8" ht="12">
      <c r="A16" s="12" t="s">
        <v>8</v>
      </c>
      <c r="B16" s="2">
        <v>6450.72</v>
      </c>
      <c r="C16" s="11">
        <f t="shared" si="1"/>
        <v>0.057430942713310895</v>
      </c>
      <c r="D16" s="2">
        <v>7617.96</v>
      </c>
      <c r="E16" s="11">
        <f t="shared" si="4"/>
        <v>0.05415754348933306</v>
      </c>
      <c r="F16" s="6">
        <f t="shared" si="3"/>
        <v>0.1</v>
      </c>
      <c r="G16" s="2">
        <f t="shared" si="5"/>
        <v>761.796</v>
      </c>
      <c r="H16" s="10">
        <f t="shared" si="6"/>
        <v>0.057258524521226394</v>
      </c>
    </row>
    <row r="17" spans="1:8" ht="12">
      <c r="A17" s="12" t="s">
        <v>9</v>
      </c>
      <c r="B17" s="2">
        <v>6100.37</v>
      </c>
      <c r="C17" s="11">
        <f t="shared" si="1"/>
        <v>0.04602039101643016</v>
      </c>
      <c r="D17" s="2">
        <v>7205.39</v>
      </c>
      <c r="E17" s="11">
        <f t="shared" si="4"/>
        <v>0.04522031423698091</v>
      </c>
      <c r="F17" s="6">
        <f t="shared" si="3"/>
        <v>0.1</v>
      </c>
      <c r="G17" s="2">
        <f t="shared" si="5"/>
        <v>720.5390000000001</v>
      </c>
      <c r="H17" s="10">
        <f t="shared" si="6"/>
        <v>0.04736204059561944</v>
      </c>
    </row>
    <row r="18" spans="1:8" ht="12">
      <c r="A18" s="12" t="s">
        <v>10</v>
      </c>
      <c r="B18" s="2">
        <v>5831.98</v>
      </c>
      <c r="C18" s="11">
        <f t="shared" si="1"/>
        <v>0.04808407704666425</v>
      </c>
      <c r="D18" s="2">
        <v>6879.56</v>
      </c>
      <c r="E18" s="11">
        <f t="shared" si="4"/>
        <v>0.036646239003657294</v>
      </c>
      <c r="F18" s="6">
        <f t="shared" si="3"/>
        <v>0.10000000000000002</v>
      </c>
      <c r="G18" s="2">
        <f t="shared" si="5"/>
        <v>687.9560000000001</v>
      </c>
      <c r="H18" s="10">
        <f t="shared" si="6"/>
        <v>0.0380402718994487</v>
      </c>
    </row>
    <row r="19" spans="1:8" ht="12">
      <c r="A19" s="13" t="s">
        <v>11</v>
      </c>
      <c r="B19" s="2">
        <v>5564.42</v>
      </c>
      <c r="C19" s="11">
        <f t="shared" si="1"/>
        <v>0.06151509917348819</v>
      </c>
      <c r="D19" s="2">
        <v>6627.45</v>
      </c>
      <c r="E19" s="11">
        <f aca="true" t="shared" si="7" ref="E19:E49">(D19-D20)/D20</f>
        <v>0.04646646150348084</v>
      </c>
      <c r="F19" s="6">
        <f t="shared" si="3"/>
        <v>0.1</v>
      </c>
      <c r="G19" s="2">
        <f t="shared" si="5"/>
        <v>662.745</v>
      </c>
      <c r="H19" s="10">
        <f t="shared" si="6"/>
        <v>0.046466461503480876</v>
      </c>
    </row>
    <row r="20" spans="1:8" ht="12">
      <c r="A20" s="13" t="s">
        <v>12</v>
      </c>
      <c r="B20" s="2">
        <v>5241.960292729272</v>
      </c>
      <c r="C20" s="11">
        <f t="shared" si="1"/>
        <v>0.06226739526277682</v>
      </c>
      <c r="D20" s="2">
        <v>6333.17</v>
      </c>
      <c r="E20" s="11">
        <f t="shared" si="7"/>
        <v>0.05308342464910629</v>
      </c>
      <c r="F20" s="6">
        <f t="shared" si="3"/>
        <v>0.1</v>
      </c>
      <c r="G20" s="2">
        <f t="shared" si="5"/>
        <v>633.317</v>
      </c>
      <c r="H20" s="10">
        <f t="shared" si="6"/>
        <v>0.05308342464910629</v>
      </c>
    </row>
    <row r="21" spans="1:8" ht="12">
      <c r="A21" s="1" t="s">
        <v>13</v>
      </c>
      <c r="B21" s="2">
        <v>4934.69</v>
      </c>
      <c r="C21" s="11">
        <f t="shared" si="1"/>
        <v>0.07375074797367125</v>
      </c>
      <c r="D21" s="2">
        <v>6013.93</v>
      </c>
      <c r="E21" s="11">
        <f t="shared" si="7"/>
        <v>0.04916697196489941</v>
      </c>
      <c r="F21" s="6">
        <f t="shared" si="3"/>
        <v>0.1</v>
      </c>
      <c r="G21" s="2">
        <f t="shared" si="5"/>
        <v>601.393</v>
      </c>
      <c r="H21" s="10">
        <f t="shared" si="6"/>
        <v>0.04916697196489941</v>
      </c>
    </row>
    <row r="22" spans="1:8" ht="12">
      <c r="A22" s="1" t="s">
        <v>14</v>
      </c>
      <c r="B22" s="2">
        <v>4595.75</v>
      </c>
      <c r="C22" s="11">
        <f t="shared" si="1"/>
        <v>0.0747200220755199</v>
      </c>
      <c r="D22" s="2">
        <v>5732.1</v>
      </c>
      <c r="E22" s="11">
        <f t="shared" si="7"/>
        <v>0.05497478558545308</v>
      </c>
      <c r="F22" s="6">
        <f t="shared" si="3"/>
        <v>0.1</v>
      </c>
      <c r="G22" s="2">
        <f t="shared" si="5"/>
        <v>573.21</v>
      </c>
      <c r="H22" s="10">
        <f t="shared" si="6"/>
        <v>0.05497478558545294</v>
      </c>
    </row>
    <row r="23" spans="1:8" ht="12">
      <c r="A23" s="1" t="s">
        <v>15</v>
      </c>
      <c r="B23" s="2">
        <v>4276.23</v>
      </c>
      <c r="C23" s="11">
        <f t="shared" si="1"/>
        <v>0.06148644791027977</v>
      </c>
      <c r="D23" s="2">
        <v>5433.4</v>
      </c>
      <c r="E23" s="11">
        <f t="shared" si="7"/>
        <v>0.06325437951062193</v>
      </c>
      <c r="F23" s="6">
        <f t="shared" si="3"/>
        <v>0.10000000000000002</v>
      </c>
      <c r="G23" s="2">
        <f t="shared" si="5"/>
        <v>543.34</v>
      </c>
      <c r="H23" s="10">
        <f t="shared" si="6"/>
        <v>0.063254379510622</v>
      </c>
    </row>
    <row r="24" spans="1:8" ht="12">
      <c r="A24" s="1" t="s">
        <v>16</v>
      </c>
      <c r="B24" s="2">
        <v>4028.53</v>
      </c>
      <c r="C24" s="11">
        <f t="shared" si="1"/>
        <v>0.04628718207105408</v>
      </c>
      <c r="D24" s="2">
        <v>5110.16</v>
      </c>
      <c r="E24" s="11">
        <f t="shared" si="7"/>
        <v>0.011248050786413714</v>
      </c>
      <c r="F24" s="6">
        <f t="shared" si="3"/>
        <v>0.1</v>
      </c>
      <c r="G24" s="2">
        <f t="shared" si="5"/>
        <v>511.016</v>
      </c>
      <c r="H24" s="10">
        <f t="shared" si="6"/>
        <v>0.011248050786413735</v>
      </c>
    </row>
    <row r="25" spans="1:8" ht="12">
      <c r="A25" s="1" t="s">
        <v>17</v>
      </c>
      <c r="B25" s="2">
        <v>3850.31</v>
      </c>
      <c r="C25" s="11">
        <f t="shared" si="1"/>
        <v>0.05036145893008161</v>
      </c>
      <c r="D25" s="2">
        <v>5053.32</v>
      </c>
      <c r="E25" s="11">
        <f t="shared" si="7"/>
        <v>0.03327832951987192</v>
      </c>
      <c r="F25" s="6">
        <f t="shared" si="3"/>
        <v>0.1</v>
      </c>
      <c r="G25" s="2">
        <f t="shared" si="5"/>
        <v>505.332</v>
      </c>
      <c r="H25" s="10">
        <f t="shared" si="6"/>
        <v>0.03327832951987187</v>
      </c>
    </row>
    <row r="26" spans="1:8" ht="12">
      <c r="A26" s="1" t="s">
        <v>18</v>
      </c>
      <c r="B26" s="2">
        <v>3665.7</v>
      </c>
      <c r="C26" s="11">
        <f t="shared" si="1"/>
        <v>0.030281397205139962</v>
      </c>
      <c r="D26" s="2">
        <v>4890.57</v>
      </c>
      <c r="E26" s="11">
        <f t="shared" si="7"/>
        <v>0.005456380820019606</v>
      </c>
      <c r="F26" s="6">
        <f t="shared" si="3"/>
        <v>0.1</v>
      </c>
      <c r="G26" s="2">
        <f t="shared" si="5"/>
        <v>489.057</v>
      </c>
      <c r="H26" s="10">
        <f t="shared" si="6"/>
        <v>0.005456380820019605</v>
      </c>
    </row>
    <row r="27" spans="1:8" ht="12">
      <c r="A27" s="1" t="s">
        <v>19</v>
      </c>
      <c r="B27" s="2">
        <v>3557.96</v>
      </c>
      <c r="C27" s="11">
        <f t="shared" si="1"/>
        <v>0.047891969900010344</v>
      </c>
      <c r="D27" s="2">
        <v>4864.03</v>
      </c>
      <c r="E27" s="11">
        <f t="shared" si="7"/>
        <v>0.04878637793594751</v>
      </c>
      <c r="F27" s="6">
        <f t="shared" si="3"/>
        <v>0.1</v>
      </c>
      <c r="G27" s="2">
        <f t="shared" si="5"/>
        <v>486.403</v>
      </c>
      <c r="H27" s="10">
        <f t="shared" si="6"/>
        <v>0.04878637793594761</v>
      </c>
    </row>
    <row r="28" spans="1:8" ht="12">
      <c r="A28" s="1" t="s">
        <v>20</v>
      </c>
      <c r="B28" s="2">
        <v>3395.35</v>
      </c>
      <c r="C28" s="11">
        <f t="shared" si="1"/>
        <v>0.03366131065094152</v>
      </c>
      <c r="D28" s="2">
        <v>4637.77</v>
      </c>
      <c r="E28" s="11">
        <f t="shared" si="7"/>
        <v>0.009233266744136515</v>
      </c>
      <c r="F28" s="6">
        <f t="shared" si="3"/>
        <v>0.1</v>
      </c>
      <c r="G28" s="2">
        <f t="shared" si="5"/>
        <v>463.77700000000004</v>
      </c>
      <c r="H28" s="10">
        <f t="shared" si="6"/>
        <v>0.009233266744136439</v>
      </c>
    </row>
    <row r="29" spans="1:8" ht="12">
      <c r="A29" s="1" t="s">
        <v>21</v>
      </c>
      <c r="B29" s="2">
        <v>3284.78</v>
      </c>
      <c r="C29" s="11">
        <f t="shared" si="1"/>
        <v>0.018321718211353998</v>
      </c>
      <c r="D29" s="2">
        <v>4595.34</v>
      </c>
      <c r="E29" s="11">
        <f t="shared" si="7"/>
        <v>-0.0339572029506797</v>
      </c>
      <c r="F29" s="6">
        <f t="shared" si="3"/>
        <v>0.1</v>
      </c>
      <c r="G29" s="2">
        <f t="shared" si="5"/>
        <v>459.53400000000005</v>
      </c>
      <c r="H29" s="10">
        <f t="shared" si="6"/>
        <v>-0.03395720295067967</v>
      </c>
    </row>
    <row r="30" spans="1:8" ht="12">
      <c r="A30" s="1" t="s">
        <v>22</v>
      </c>
      <c r="B30" s="2">
        <v>3225.68</v>
      </c>
      <c r="C30" s="11">
        <f t="shared" si="1"/>
        <v>0.005646018637161363</v>
      </c>
      <c r="D30" s="2">
        <v>4756.87</v>
      </c>
      <c r="E30" s="11">
        <f t="shared" si="7"/>
        <v>-0.013596851386435023</v>
      </c>
      <c r="F30" s="6">
        <f t="shared" si="3"/>
        <v>0.1</v>
      </c>
      <c r="G30" s="2">
        <f t="shared" si="5"/>
        <v>475.687</v>
      </c>
      <c r="H30" s="10">
        <f t="shared" si="6"/>
        <v>-0.013596851386435</v>
      </c>
    </row>
    <row r="31" spans="1:8" ht="12">
      <c r="A31" s="1" t="s">
        <v>23</v>
      </c>
      <c r="B31" s="2">
        <v>3207.57</v>
      </c>
      <c r="C31" s="11">
        <f t="shared" si="1"/>
        <v>0.07543829650268057</v>
      </c>
      <c r="D31" s="2">
        <v>4822.44</v>
      </c>
      <c r="E31" s="11">
        <f t="shared" si="7"/>
        <v>0.08976276885668946</v>
      </c>
      <c r="F31" s="6">
        <f t="shared" si="3"/>
        <v>0.1</v>
      </c>
      <c r="G31" s="2">
        <f t="shared" si="5"/>
        <v>482.24399999999997</v>
      </c>
      <c r="H31" s="10">
        <f t="shared" si="6"/>
        <v>0.08976276885668943</v>
      </c>
    </row>
    <row r="32" spans="1:8" ht="12">
      <c r="A32" s="1" t="s">
        <v>24</v>
      </c>
      <c r="B32" s="2">
        <v>2982.57</v>
      </c>
      <c r="C32" s="11">
        <f t="shared" si="1"/>
        <v>0.11114960770726706</v>
      </c>
      <c r="D32" s="2">
        <v>4425.22</v>
      </c>
      <c r="E32" s="11">
        <f t="shared" si="7"/>
        <v>0.1267900429814019</v>
      </c>
      <c r="F32" s="6">
        <f t="shared" si="3"/>
        <v>0.1</v>
      </c>
      <c r="G32" s="2">
        <f t="shared" si="5"/>
        <v>442.52200000000005</v>
      </c>
      <c r="H32" s="10">
        <f t="shared" si="6"/>
        <v>0.1267900429814018</v>
      </c>
    </row>
    <row r="33" spans="1:8" ht="12">
      <c r="A33" s="1" t="s">
        <v>25</v>
      </c>
      <c r="B33" s="2">
        <v>2684.22</v>
      </c>
      <c r="C33" s="11">
        <f t="shared" si="1"/>
        <v>0.10829792768577126</v>
      </c>
      <c r="D33" s="2">
        <v>3927.28</v>
      </c>
      <c r="E33" s="11">
        <f t="shared" si="7"/>
        <v>0.1489153806772472</v>
      </c>
      <c r="F33" s="6">
        <f t="shared" si="3"/>
        <v>0.1</v>
      </c>
      <c r="G33" s="2">
        <f t="shared" si="5"/>
        <v>392.72800000000007</v>
      </c>
      <c r="H33" s="10">
        <f t="shared" si="6"/>
        <v>0.14891538067724716</v>
      </c>
    </row>
    <row r="34" spans="1:8" ht="12">
      <c r="A34" s="1" t="s">
        <v>26</v>
      </c>
      <c r="B34" s="2">
        <v>2421.93</v>
      </c>
      <c r="C34" s="11">
        <f t="shared" si="1"/>
        <v>0.13654942631220818</v>
      </c>
      <c r="D34" s="2">
        <v>3418.25</v>
      </c>
      <c r="E34" s="11">
        <f t="shared" si="7"/>
        <v>0.15512638550959726</v>
      </c>
      <c r="F34" s="6">
        <f t="shared" si="3"/>
        <v>0.10000000000000002</v>
      </c>
      <c r="G34" s="2">
        <f t="shared" si="5"/>
        <v>341.82500000000005</v>
      </c>
      <c r="H34" s="10">
        <f t="shared" si="6"/>
        <v>0.5401685140127966</v>
      </c>
    </row>
    <row r="35" spans="1:8" ht="12">
      <c r="A35" s="1" t="s">
        <v>27</v>
      </c>
      <c r="B35" s="2">
        <v>2130.95</v>
      </c>
      <c r="C35" s="11">
        <f t="shared" si="1"/>
        <v>0.10812103815333086</v>
      </c>
      <c r="D35" s="2">
        <v>2959.2</v>
      </c>
      <c r="E35" s="11">
        <f t="shared" si="7"/>
        <v>0.09680025796599727</v>
      </c>
      <c r="F35" s="6">
        <f t="shared" si="3"/>
        <v>0.075</v>
      </c>
      <c r="G35" s="2">
        <f>D35*7.5%</f>
        <v>221.93999999999997</v>
      </c>
      <c r="H35" s="10">
        <f t="shared" si="6"/>
        <v>0.09680025796599727</v>
      </c>
    </row>
    <row r="36" spans="1:8" ht="12">
      <c r="A36" s="1" t="s">
        <v>28</v>
      </c>
      <c r="B36" s="2">
        <v>1923.03</v>
      </c>
      <c r="C36" s="11">
        <f t="shared" si="1"/>
        <v>0.09910666826700494</v>
      </c>
      <c r="D36" s="2">
        <v>2698.03</v>
      </c>
      <c r="E36" s="11">
        <f t="shared" si="7"/>
        <v>0.08341130220735582</v>
      </c>
      <c r="F36" s="6">
        <f t="shared" si="3"/>
        <v>0.075</v>
      </c>
      <c r="G36" s="2">
        <f>D36*7.5%</f>
        <v>202.35225</v>
      </c>
      <c r="H36" s="10">
        <f t="shared" si="6"/>
        <v>0.08341130220735575</v>
      </c>
    </row>
    <row r="37" spans="1:8" ht="12">
      <c r="A37" s="1" t="s">
        <v>29</v>
      </c>
      <c r="B37" s="2">
        <v>1749.63</v>
      </c>
      <c r="C37" s="11">
        <f t="shared" si="1"/>
        <v>0.008414840089220438</v>
      </c>
      <c r="D37" s="2">
        <v>2490.31</v>
      </c>
      <c r="E37" s="11">
        <f t="shared" si="7"/>
        <v>0.09245205215041499</v>
      </c>
      <c r="F37" s="6">
        <f t="shared" si="3"/>
        <v>0.075</v>
      </c>
      <c r="G37" s="2">
        <f>D37*7.5%</f>
        <v>186.77325</v>
      </c>
      <c r="H37" s="10">
        <f t="shared" si="6"/>
        <v>0.09245205215041503</v>
      </c>
    </row>
    <row r="38" spans="1:8" ht="12">
      <c r="A38" s="1" t="s">
        <v>30</v>
      </c>
      <c r="B38" s="2">
        <v>1735.03</v>
      </c>
      <c r="C38" s="11">
        <f t="shared" si="1"/>
        <v>0.08551997697611276</v>
      </c>
      <c r="D38" s="2">
        <v>2279.56</v>
      </c>
      <c r="E38" s="11">
        <f t="shared" si="7"/>
        <v>0.09990832328106149</v>
      </c>
      <c r="F38" s="6">
        <f t="shared" si="3"/>
        <v>0.075</v>
      </c>
      <c r="G38" s="2">
        <f>D38*7.5%</f>
        <v>170.96699999999998</v>
      </c>
      <c r="H38" s="10">
        <f t="shared" si="6"/>
        <v>1.2795599999999998</v>
      </c>
    </row>
    <row r="39" spans="1:8" ht="12">
      <c r="A39" s="1" t="s">
        <v>31</v>
      </c>
      <c r="B39" s="2">
        <v>1598.34</v>
      </c>
      <c r="C39" s="11">
        <f t="shared" si="1"/>
        <v>0.08826112711154678</v>
      </c>
      <c r="D39" s="2">
        <v>2072.5</v>
      </c>
      <c r="E39" s="11">
        <f t="shared" si="7"/>
        <v>0.07417370256920576</v>
      </c>
      <c r="G39" s="2">
        <v>75</v>
      </c>
      <c r="H39" s="10">
        <f t="shared" si="6"/>
        <v>0</v>
      </c>
    </row>
    <row r="40" spans="1:8" ht="12">
      <c r="A40" s="1" t="s">
        <v>32</v>
      </c>
      <c r="B40" s="2">
        <v>1468.71</v>
      </c>
      <c r="C40" s="11">
        <f t="shared" si="1"/>
        <v>0.11808859689857576</v>
      </c>
      <c r="D40" s="2">
        <v>1929.39</v>
      </c>
      <c r="E40" s="11">
        <f t="shared" si="7"/>
        <v>0.10910616869492247</v>
      </c>
      <c r="G40" s="2">
        <v>75</v>
      </c>
      <c r="H40" s="10">
        <f t="shared" si="6"/>
        <v>0</v>
      </c>
    </row>
    <row r="41" spans="1:8" ht="12">
      <c r="A41" s="1" t="s">
        <v>33</v>
      </c>
      <c r="B41" s="2">
        <v>1313.59</v>
      </c>
      <c r="C41" s="11">
        <f t="shared" si="1"/>
        <v>0.09596435752605187</v>
      </c>
      <c r="D41" s="2">
        <v>1739.59</v>
      </c>
      <c r="E41" s="11">
        <f t="shared" si="7"/>
        <v>0.08377566786283894</v>
      </c>
      <c r="G41" s="2">
        <v>75</v>
      </c>
      <c r="H41" s="10">
        <f t="shared" si="6"/>
        <v>0</v>
      </c>
    </row>
    <row r="42" spans="1:8" ht="12">
      <c r="A42" s="1" t="s">
        <v>34</v>
      </c>
      <c r="B42" s="2">
        <v>1198.57</v>
      </c>
      <c r="C42" s="11">
        <f t="shared" si="1"/>
        <v>0.08005550899768404</v>
      </c>
      <c r="D42" s="2">
        <v>1605.12</v>
      </c>
      <c r="E42" s="11">
        <f t="shared" si="7"/>
        <v>0.07939880972395007</v>
      </c>
      <c r="G42" s="2">
        <v>75</v>
      </c>
      <c r="H42" s="10">
        <f t="shared" si="6"/>
        <v>0</v>
      </c>
    </row>
    <row r="43" spans="1:8" ht="12">
      <c r="A43" s="1" t="s">
        <v>35</v>
      </c>
      <c r="B43" s="2">
        <v>1109.73</v>
      </c>
      <c r="C43" s="11">
        <f t="shared" si="1"/>
        <v>0.12656081863033733</v>
      </c>
      <c r="D43" s="2">
        <v>1487.05</v>
      </c>
      <c r="E43" s="11">
        <f t="shared" si="7"/>
        <v>0.07290764790764788</v>
      </c>
      <c r="G43" s="2">
        <v>75</v>
      </c>
      <c r="H43" s="10">
        <f t="shared" si="6"/>
        <v>0</v>
      </c>
    </row>
    <row r="44" spans="1:8" ht="12">
      <c r="A44" s="1" t="s">
        <v>36</v>
      </c>
      <c r="B44" s="2">
        <v>985.06</v>
      </c>
      <c r="C44" s="11">
        <f t="shared" si="1"/>
        <v>0.10764283224449855</v>
      </c>
      <c r="D44" s="2">
        <v>1386</v>
      </c>
      <c r="E44" s="11">
        <f t="shared" si="7"/>
        <v>0.07317073170731707</v>
      </c>
      <c r="G44" s="2">
        <v>75</v>
      </c>
      <c r="H44" s="10">
        <f t="shared" si="6"/>
        <v>0</v>
      </c>
    </row>
    <row r="45" spans="1:8" ht="12">
      <c r="A45" s="1" t="s">
        <v>37</v>
      </c>
      <c r="B45" s="2">
        <v>889.33</v>
      </c>
      <c r="C45" s="11">
        <f t="shared" si="1"/>
        <v>0.08247623452657715</v>
      </c>
      <c r="D45" s="2">
        <v>1291.5</v>
      </c>
      <c r="E45" s="11">
        <f t="shared" si="7"/>
        <v>0.05432014106583069</v>
      </c>
      <c r="G45" s="2">
        <v>75</v>
      </c>
      <c r="H45" s="10">
        <f t="shared" si="6"/>
        <v>0</v>
      </c>
    </row>
    <row r="46" spans="1:8" ht="12">
      <c r="A46" s="1" t="s">
        <v>38</v>
      </c>
      <c r="B46" s="2">
        <v>821.57</v>
      </c>
      <c r="C46" s="11">
        <f t="shared" si="1"/>
        <v>0.1263641349054018</v>
      </c>
      <c r="D46" s="2">
        <v>1224.96</v>
      </c>
      <c r="E46" s="11">
        <f t="shared" si="7"/>
        <v>-0.008450704225352157</v>
      </c>
      <c r="G46" s="2">
        <v>75</v>
      </c>
      <c r="H46" s="10">
        <f t="shared" si="6"/>
        <v>0</v>
      </c>
    </row>
    <row r="47" spans="1:8" ht="12">
      <c r="A47" s="1" t="s">
        <v>39</v>
      </c>
      <c r="B47" s="2">
        <v>729.4</v>
      </c>
      <c r="C47" s="11">
        <f t="shared" si="1"/>
        <v>0.13819362087260462</v>
      </c>
      <c r="D47" s="2">
        <v>1235.4</v>
      </c>
      <c r="E47" s="11">
        <f t="shared" si="7"/>
        <v>0.04105571847507333</v>
      </c>
      <c r="G47" s="2">
        <v>75</v>
      </c>
      <c r="H47" s="10">
        <f t="shared" si="6"/>
        <v>0</v>
      </c>
    </row>
    <row r="48" spans="1:8" ht="12">
      <c r="A48" s="1" t="s">
        <v>40</v>
      </c>
      <c r="B48" s="2">
        <v>640.84</v>
      </c>
      <c r="C48" s="11">
        <f t="shared" si="1"/>
        <v>0.018386384222988623</v>
      </c>
      <c r="D48" s="2">
        <v>1186.68</v>
      </c>
      <c r="E48" s="11">
        <f t="shared" si="7"/>
        <v>0.044226606360324515</v>
      </c>
      <c r="G48" s="2">
        <v>75</v>
      </c>
      <c r="H48" s="10">
        <f t="shared" si="6"/>
        <v>0</v>
      </c>
    </row>
    <row r="49" spans="1:8" ht="12">
      <c r="A49" s="1" t="s">
        <v>41</v>
      </c>
      <c r="B49" s="2">
        <v>629.27</v>
      </c>
      <c r="C49" s="11">
        <f t="shared" si="1"/>
        <v>0.05555648746120944</v>
      </c>
      <c r="D49" s="2">
        <v>1136.42</v>
      </c>
      <c r="E49" s="11">
        <f t="shared" si="7"/>
        <v>0.04959731047731643</v>
      </c>
      <c r="G49" s="2">
        <v>75</v>
      </c>
      <c r="H49" s="10">
        <f t="shared" si="6"/>
        <v>0</v>
      </c>
    </row>
    <row r="50" spans="1:8" ht="12">
      <c r="A50" s="1" t="s">
        <v>42</v>
      </c>
      <c r="B50" s="2">
        <v>596.15</v>
      </c>
      <c r="D50" s="2">
        <v>1082.72</v>
      </c>
      <c r="G50" s="2">
        <v>75</v>
      </c>
      <c r="H50" s="10"/>
    </row>
  </sheetData>
  <sheetProtection/>
  <mergeCells count="1">
    <mergeCell ref="A1:H2"/>
  </mergeCells>
  <printOptions horizontalCentered="1"/>
  <pageMargins left="0.53" right="0.45" top="1" bottom="1" header="0.5" footer="0.5"/>
  <pageSetup horizontalDpi="600" verticalDpi="600" orientation="portrait" r:id="rId2"/>
  <headerFooter alignWithMargins="0">
    <oddHeader xml:space="preserve">&amp;C </oddHeader>
    <oddFooter>&amp;C &amp;R&amp;F &amp;D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joanne.allen</dc:creator>
  <cp:keywords/>
  <dc:description/>
  <cp:lastModifiedBy>Lajoie, Deborah J</cp:lastModifiedBy>
  <cp:lastPrinted>2019-01-02T18:58:27Z</cp:lastPrinted>
  <dcterms:created xsi:type="dcterms:W3CDTF">2009-04-28T14:52:13Z</dcterms:created>
  <dcterms:modified xsi:type="dcterms:W3CDTF">2019-01-14T20:53:11Z</dcterms:modified>
  <cp:category/>
  <cp:version/>
  <cp:contentType/>
  <cp:contentStatus/>
</cp:coreProperties>
</file>