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A" sheetId="1" r:id="rId1"/>
  </sheets>
  <definedNames>
    <definedName name="_xlnm.Print_Area">'A'!$A$1:$G$42</definedName>
  </definedNames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<sst xmlns="http://schemas.openxmlformats.org/spreadsheetml/2006/main" count="29" uniqueCount="27">
  <si>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</si>
  <si>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</si>
  <si>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</si>
  <si>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</si>
  <si>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</si>
  <si>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</si>
  <si>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</si>
  <si>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</si>
  <si>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</si>
  <si>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</si>
  <si>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</si>
  <si>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</si>
  <si>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Loss Factors by Voltage Level</t>
  </si>
  <si>
    <t>Secondary</t>
  </si>
  <si>
    <t>Primary</t>
  </si>
  <si>
    <t>Sub-Transmission</t>
  </si>
  <si>
    <t>Transmission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</si>
  <si>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</si>
  <si>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</si>
  <si>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</si>
  <si>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</si>
  <si>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</si>
  <si>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</si>
  <si>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Average</t>
  </si>
  <si>
    <t>Total Class</t>
  </si>
  <si>
    <t xml:space="preserve">SO Only </t>
  </si>
  <si>
    <t>(Based on 2004 Usage)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</si>
</sst>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[$$-409]#,##0.0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9" fontId="6" fillId="0" borderId="1" xfId="0" applyNumberFormat="1" applyFont="1" applyAlignment="1">
      <alignment horizontal="centerContinuous"/>
    </xf>
    <xf numFmtId="9" fontId="6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" xfId="0" applyNumberFormat="1" applyFont="1" applyAlignment="1">
      <alignment horizontal="center"/>
    </xf>
    <xf numFmtId="0" fontId="8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8" fillId="0" borderId="3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2" width="10.6640625" style="1" customWidth="1"/>
    <col min="3" max="3" width="8.6640625" style="1" customWidth="1"/>
    <col min="4" max="4" width="17.6640625" style="1" customWidth="1"/>
    <col min="5" max="5" width="14.6640625" style="1" customWidth="1"/>
    <col min="6" max="6" width="11.6640625" style="1" customWidth="1"/>
    <col min="7" max="7" width="3.6640625" style="1" customWidth="1"/>
    <col min="8" max="16384" width="9.6640625" style="1" customWidth="1"/>
  </cols>
  <sheetData>
    <row r="1" spans="1:7" ht="41.25">
      <c r="A1" s="2" t="s">
        <v>0</v>
      </c>
      <c r="B1" s="2"/>
      <c r="C1" s="2"/>
      <c r="D1" s="3"/>
      <c r="E1" s="3"/>
      <c r="F1" s="3"/>
      <c r="G1" s="3"/>
    </row>
    <row r="2" spans="1:7" ht="15.75">
      <c r="A2" s="4" t="s">
        <v>1</v>
      </c>
      <c r="B2" s="4"/>
      <c r="C2" s="4"/>
      <c r="D2" s="4"/>
      <c r="E2" s="4"/>
      <c r="F2" s="4"/>
      <c r="G2" s="4"/>
    </row>
    <row r="4" spans="3:7" ht="15.75">
      <c r="C4" s="5" t="s">
        <v>12</v>
      </c>
      <c r="D4" s="6"/>
      <c r="E4" s="7"/>
      <c r="F4" s="8"/>
      <c r="G4" s="9"/>
    </row>
    <row r="5" spans="3:7" ht="15">
      <c r="C5" s="10"/>
      <c r="D5" s="11"/>
      <c r="E5" s="12" t="s">
        <v>23</v>
      </c>
      <c r="F5" s="8"/>
      <c r="G5" s="13"/>
    </row>
    <row r="6" spans="3:7" ht="15">
      <c r="C6" s="14" t="s">
        <v>13</v>
      </c>
      <c r="D6" s="15"/>
      <c r="E6" s="16">
        <f>1/(1-0.099)-1</f>
        <v>0.10987791342952269</v>
      </c>
      <c r="F6" s="8"/>
      <c r="G6" s="13"/>
    </row>
    <row r="7" spans="3:7" ht="15">
      <c r="C7" s="14" t="s">
        <v>14</v>
      </c>
      <c r="D7" s="15"/>
      <c r="E7" s="16">
        <f>1/(1-0.0562)-1</f>
        <v>0.05954651409196865</v>
      </c>
      <c r="F7" s="8"/>
      <c r="G7" s="13"/>
    </row>
    <row r="8" spans="3:7" ht="15">
      <c r="C8" s="14" t="s">
        <v>15</v>
      </c>
      <c r="D8" s="15"/>
      <c r="E8" s="16">
        <f>1/(1-0.0298)-1</f>
        <v>0.030715316429602124</v>
      </c>
      <c r="F8" s="8"/>
      <c r="G8" s="13"/>
    </row>
    <row r="9" spans="3:7" ht="15">
      <c r="C9" s="14" t="s">
        <v>16</v>
      </c>
      <c r="D9" s="15"/>
      <c r="E9" s="16">
        <f>1/(1-0.0159)-1</f>
        <v>0.01615689462453007</v>
      </c>
      <c r="F9" s="8"/>
      <c r="G9" s="17"/>
    </row>
    <row r="10" spans="3:7" ht="15">
      <c r="C10" s="14"/>
      <c r="D10" s="15"/>
      <c r="E10" s="18"/>
      <c r="F10" s="8"/>
      <c r="G10" s="17"/>
    </row>
    <row r="11" spans="3:7" ht="15">
      <c r="C11" s="19"/>
      <c r="D11" s="19"/>
      <c r="E11" s="19"/>
      <c r="F11" s="17"/>
      <c r="G11" s="17"/>
    </row>
    <row r="13" spans="1:2" ht="23.25">
      <c r="A13" s="20" t="s">
        <v>2</v>
      </c>
      <c r="B13" s="20"/>
    </row>
    <row r="14" ht="15">
      <c r="A14" s="39" t="s">
        <v>26</v>
      </c>
    </row>
    <row r="15" spans="5:6" ht="15.75">
      <c r="E15" s="4"/>
      <c r="F15" s="3"/>
    </row>
    <row r="16" spans="1:6" ht="18">
      <c r="A16" s="21" t="s">
        <v>3</v>
      </c>
      <c r="B16" s="21"/>
      <c r="E16" s="22" t="s">
        <v>24</v>
      </c>
      <c r="F16" s="22" t="s">
        <v>25</v>
      </c>
    </row>
    <row r="17" spans="3:6" ht="15">
      <c r="C17" s="23" t="s">
        <v>17</v>
      </c>
      <c r="E17" s="24">
        <v>0.8349</v>
      </c>
      <c r="F17" s="24">
        <v>0.8541</v>
      </c>
    </row>
    <row r="18" spans="3:6" ht="15">
      <c r="C18" s="23" t="s">
        <v>18</v>
      </c>
      <c r="E18" s="25">
        <v>0.16506</v>
      </c>
      <c r="F18" s="25">
        <v>0.1459</v>
      </c>
    </row>
    <row r="19" spans="5:6" ht="15">
      <c r="E19" s="24">
        <f>E17+E18</f>
        <v>0.99996</v>
      </c>
      <c r="F19" s="24">
        <f>F17+F18</f>
        <v>1</v>
      </c>
    </row>
    <row r="20" spans="4:5" ht="3.75" customHeight="1">
      <c r="D20" s="24"/>
      <c r="E20" s="24"/>
    </row>
    <row r="21" spans="1:7" ht="18">
      <c r="A21" s="26" t="s">
        <v>4</v>
      </c>
      <c r="B21" s="26"/>
      <c r="C21" s="27"/>
      <c r="D21" s="28"/>
      <c r="E21" s="29">
        <f>E17*($E$6+1)+E18*($E$7+1)-1</f>
        <v>0.10152581753832868</v>
      </c>
      <c r="F21" s="29">
        <f>F17*($E$6+1)+F18*($E$7+1)-1</f>
        <v>0.10253456226617352</v>
      </c>
      <c r="G21" s="27"/>
    </row>
    <row r="22" spans="1:6" ht="23.25">
      <c r="A22" s="30"/>
      <c r="B22" s="30"/>
      <c r="D22" s="24"/>
      <c r="E22" s="31"/>
      <c r="F22" s="31"/>
    </row>
    <row r="23" spans="4:6" ht="15.75">
      <c r="D23" s="24"/>
      <c r="E23" s="4"/>
      <c r="F23" s="3"/>
    </row>
    <row r="24" spans="1:6" ht="18">
      <c r="A24" s="21" t="s">
        <v>5</v>
      </c>
      <c r="B24" s="32"/>
      <c r="E24" s="22" t="s">
        <v>24</v>
      </c>
      <c r="F24" s="22" t="s">
        <v>25</v>
      </c>
    </row>
    <row r="25" spans="3:6" ht="15">
      <c r="C25" s="23" t="s">
        <v>19</v>
      </c>
      <c r="E25" s="24">
        <v>0</v>
      </c>
      <c r="F25" s="24">
        <v>0</v>
      </c>
    </row>
    <row r="26" spans="3:6" ht="15">
      <c r="C26" s="23" t="s">
        <v>20</v>
      </c>
      <c r="E26" s="24">
        <v>0.4396</v>
      </c>
      <c r="F26" s="24">
        <v>0.3752</v>
      </c>
    </row>
    <row r="27" spans="3:6" ht="15">
      <c r="C27" s="23" t="s">
        <v>21</v>
      </c>
      <c r="E27" s="24">
        <v>0.4934</v>
      </c>
      <c r="F27" s="24">
        <v>0.5517</v>
      </c>
    </row>
    <row r="28" spans="3:6" ht="15">
      <c r="C28" s="23" t="s">
        <v>22</v>
      </c>
      <c r="E28" s="25">
        <v>0.067</v>
      </c>
      <c r="F28" s="25">
        <v>0.0731</v>
      </c>
    </row>
    <row r="29" spans="5:6" ht="15">
      <c r="E29" s="24">
        <f>SUM(E25:E28)</f>
        <v>1</v>
      </c>
      <c r="F29" s="24">
        <f>SUM(F25:F28)</f>
        <v>1</v>
      </c>
    </row>
    <row r="30" spans="4:5" ht="3.75" customHeight="1">
      <c r="D30" s="24"/>
      <c r="E30" s="24"/>
    </row>
    <row r="31" spans="1:7" ht="18">
      <c r="A31" s="26" t="s">
        <v>6</v>
      </c>
      <c r="B31" s="26"/>
      <c r="C31" s="27"/>
      <c r="D31" s="27"/>
      <c r="E31" s="29">
        <f>E25*($E$6+1)+E26*($E$7+1)+E27*($E$8+1)+E28*($E$9+1)-1</f>
        <v>0.04241409666103868</v>
      </c>
      <c r="F31" s="29">
        <f>F25*($E$6+1)+F26*($E$7+1)+F27*($E$8+1)+F28*($E$9+1)-1</f>
        <v>0.04046856115857134</v>
      </c>
      <c r="G31" s="27"/>
    </row>
    <row r="35" ht="15">
      <c r="F35" s="33"/>
    </row>
    <row r="37" spans="1:3" ht="15">
      <c r="A37" s="34" t="s">
        <v>7</v>
      </c>
      <c r="B37" s="34"/>
      <c r="C37" s="34"/>
    </row>
    <row r="38" spans="1:2" ht="15">
      <c r="A38" s="35" t="s">
        <v>8</v>
      </c>
      <c r="B38" s="35"/>
    </row>
    <row r="40" spans="1:8" ht="15">
      <c r="A40" s="36" t="s">
        <v>9</v>
      </c>
      <c r="B40" s="33" t="s">
        <v>10</v>
      </c>
      <c r="E40" s="33"/>
      <c r="H40" s="37"/>
    </row>
    <row r="41" spans="2:5" ht="15">
      <c r="B41" s="33"/>
      <c r="E41" s="33"/>
    </row>
    <row r="42" spans="2:5" ht="15">
      <c r="B42" s="33" t="s">
        <v>11</v>
      </c>
      <c r="E42" s="38">
        <f>9700*1.100169</f>
        <v>10671.639299999999</v>
      </c>
    </row>
  </sheetData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faith.huntington</dc:creator>
  <cp:keywords/>
  <dc:description/>
  <cp:lastModifiedBy> OIT </cp:lastModifiedBy>
  <dcterms:created xsi:type="dcterms:W3CDTF">2005-12-08T16:18:40Z</dcterms:created>
  <dcterms:modified xsi:type="dcterms:W3CDTF">2005-12-08T16:18:40Z</dcterms:modified>
  <cp:category/>
  <cp:version/>
  <cp:contentType/>
  <cp:contentStatus/>
</cp:coreProperties>
</file>