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inshared.corp.anthem.com\INFinance\Statutory Reporting Secure\2021\G1850 - AHPME\4Q\Submissions &amp; Filings\State Forms &amp; Filing Fees\ME 945\"/>
    </mc:Choice>
  </mc:AlternateContent>
  <xr:revisionPtr revIDLastSave="0" documentId="13_ncr:1_{99E662E4-93D4-4CAC-AF3B-A61C52659A18}" xr6:coauthVersionLast="47" xr6:coauthVersionMax="47"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200" yWindow="-120" windowWidth="27720" windowHeight="164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l="1"/>
  <c r="F48" i="2"/>
  <c r="G10" i="2"/>
  <c r="F12" i="2"/>
  <c r="G53" i="2"/>
  <c r="G52" i="2"/>
  <c r="G51" i="2"/>
  <c r="G28" i="2"/>
  <c r="G27" i="2"/>
  <c r="G25" i="2"/>
  <c r="G24" i="2"/>
  <c r="G14"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<sst xmlns="http://schemas.openxmlformats.org/spreadsheetml/2006/main" count="366" uniqueCount="110">
  <si>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</si>
  <si>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</si>
  <si>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</si>
  <si>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</si>
  <si>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</si>
  <si>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</si>
  <si>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</si>
  <si>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</si>
  <si>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</si>
  <si>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</si>
  <si>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</si>
  <si>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</si>
  <si>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</si>
  <si>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</si>
  <si>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</si>
  <si>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</si>
  <si>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</si>
  <si>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</si>
  <si>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</si>
  <si>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</si>
  <si>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</si>
  <si>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</si>
  <si>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</si>
  <si>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</si>
  <si>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</si>
  <si>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</si>
  <si>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</si>
  <si>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</si>
  <si>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</si>
  <si>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</si>
  <si>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</si>
  <si>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</si>
  <si>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</si>
  <si>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</si>
  <si>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</si>
  <si>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</si>
  <si>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</si>
  <si>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</si>
  <si>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</si>
  <si>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</si>
  <si>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</si>
  <si>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</si>
  <si>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</si>
  <si>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</si>
  <si>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</si>
  <si>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</si>
  <si>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</si>
  <si>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</si>
  <si>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</si>
  <si>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</si>
  <si>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</si>
  <si>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</si>
  <si>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</si>
  <si>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</si>
  <si>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</si>
  <si>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</si>
  <si>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</si>
  <si>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</si>
  <si>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</si>
  <si>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</si>
  <si>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</si>
  <si>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</si>
  <si>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</si>
  <si>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</si>
  <si>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</si>
  <si>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</si>
  <si>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</si>
  <si>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</si>
  <si>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</si>
  <si>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</si>
  <si>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</si>
  <si>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</si>
  <si>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</si>
  <si>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</si>
  <si>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</si>
  <si>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</si>
  <si>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</si>
  <si>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</si>
  <si>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</si>
  <si>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</si>
  <si>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</si>
  <si>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</si>
  <si>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</si>
  <si>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</si>
  <si>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</si>
  <si>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</si>
  <si>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</si>
  <si>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</si>
  <si>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</si>
  <si>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</si>
  <si>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</si>
  <si>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</si>
  <si>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</si>
  <si>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</si>
  <si>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</si>
  <si>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</si>
  <si>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</si>
  <si>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</si>
  <si>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</si>
  <si>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</si>
  <si>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X</t>
  </si>
  <si>
    <t>Approximately 99% actual with allocations for accounting and other miscellaneous adjustments.</t>
  </si>
  <si>
    <t>Allocated based on group experience.</t>
  </si>
  <si>
    <t>Actual claims expense plus allocation of Incurred but not Reported claims and miscellaneous entries.</t>
  </si>
  <si>
    <t>Allocated based on proportionate share of Line of Business cost allocations.</t>
  </si>
  <si>
    <t>Premium taxes are actual; other charges are allocated based on proportionate share of Line of Business cost allocations.</t>
  </si>
  <si>
    <t>Anthem Health Plans of Maine, Inc.</t>
  </si>
  <si>
    <t>Leigh</t>
  </si>
  <si>
    <t>Leigh.Barrett@anthem.com</t>
  </si>
  <si>
    <t>Barrett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</si>
</sst>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99</v>
      </c>
      <c r="F1" s="104"/>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106</v>
      </c>
      <c r="F4" s="106"/>
      <c r="G4" s="106"/>
      <c r="H4" s="106"/>
      <c r="I4" s="106"/>
      <c r="J4" s="106"/>
      <c r="K4" s="107"/>
      <c r="L4" s="78"/>
      <c r="M4" s="78"/>
      <c r="N4" s="78"/>
      <c r="O4" s="78"/>
      <c r="P4" s="78"/>
      <c r="Q4" s="78"/>
      <c r="R4" s="78"/>
      <c r="S4" s="78"/>
    </row>
    <row r="5" spans="2:19" ht="19.5" thickBot="1" x14ac:dyDescent="0.35">
      <c r="B5" s="78" t="s">
        <v>2</v>
      </c>
      <c r="C5" s="78"/>
      <c r="D5" s="78"/>
      <c r="E5" s="105">
        <v>52618</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107</v>
      </c>
      <c r="E8" s="106"/>
      <c r="F8" s="106"/>
      <c r="G8" s="107"/>
      <c r="H8" s="78"/>
      <c r="I8" s="78"/>
      <c r="J8" s="98" t="s">
        <v>5</v>
      </c>
      <c r="K8" s="108" t="s">
        <v>109</v>
      </c>
      <c r="L8" s="109"/>
      <c r="M8" s="109"/>
      <c r="N8" s="110"/>
      <c r="P8" s="78"/>
      <c r="Q8" s="78"/>
      <c r="R8" s="78"/>
      <c r="S8" s="78"/>
    </row>
    <row r="9" spans="2:19" ht="19.5" thickBot="1" x14ac:dyDescent="0.35">
      <c r="B9" s="78" t="s">
        <v>91</v>
      </c>
      <c r="C9" s="78"/>
      <c r="D9" s="105" t="s">
        <v>108</v>
      </c>
      <c r="E9" s="106"/>
      <c r="F9" s="106"/>
      <c r="G9" s="106"/>
      <c r="H9" s="106"/>
      <c r="I9" s="107"/>
      <c r="J9" s="99" t="s">
        <v>6</v>
      </c>
      <c r="K9" s="111">
        <v>3174886816</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103">
        <v>2021</v>
      </c>
      <c r="D12" s="78"/>
      <c r="E12" s="78"/>
      <c r="F12" s="78"/>
      <c r="G12" s="78"/>
      <c r="H12" s="78"/>
      <c r="I12" s="78"/>
      <c r="J12" s="78"/>
      <c r="K12" s="78"/>
      <c r="L12" s="78"/>
      <c r="M12" s="78"/>
      <c r="N12" s="78"/>
      <c r="O12" s="78"/>
      <c r="P12" s="78"/>
      <c r="Q12" s="78"/>
      <c r="R12" s="78"/>
      <c r="S12" s="78"/>
    </row>
    <row r="13" spans="2:19" ht="3" customHeight="1" thickBot="1" x14ac:dyDescent="0.35">
      <c r="B13" s="78"/>
      <c r="C13" s="100"/>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2" t="s">
        <v>92</v>
      </c>
      <c r="R14" s="78"/>
      <c r="S14" s="78"/>
    </row>
    <row r="15" spans="2:19" ht="2.25" customHeight="1" x14ac:dyDescent="0.3">
      <c r="B15" s="78"/>
      <c r="C15" s="78"/>
      <c r="D15" s="78"/>
      <c r="E15" s="78"/>
      <c r="F15" s="78"/>
      <c r="G15" s="78"/>
      <c r="H15" s="78"/>
      <c r="I15" s="78"/>
      <c r="J15" s="78"/>
      <c r="K15" s="78"/>
      <c r="L15" s="79"/>
      <c r="M15" s="78"/>
      <c r="N15" s="78"/>
      <c r="O15" s="80"/>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A5" sqref="A5"/>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1488418</v>
      </c>
      <c r="D5" s="47">
        <f>'Area 1 Data'!D5+'Area 2 Data'!D5+'Area 3 Data'!D5+'Area 4 Data'!D5</f>
        <v>154061</v>
      </c>
      <c r="E5" s="47">
        <f>'Area 1 Data'!E5+'Area 2 Data'!E5+'Area 3 Data'!E5+'Area 4 Data'!E5</f>
        <v>316136</v>
      </c>
      <c r="F5" s="47">
        <f>'Area 1 Data'!F5+'Area 2 Data'!F5+'Area 3 Data'!F5+'Area 4 Data'!F5</f>
        <v>475036</v>
      </c>
      <c r="G5" s="47">
        <f t="shared" ref="G5:G12" si="0">SUM(C5:F5)</f>
        <v>2433651</v>
      </c>
    </row>
    <row r="6" spans="1:8" ht="16.5" thickBot="1" x14ac:dyDescent="0.3">
      <c r="A6" s="15">
        <v>2</v>
      </c>
      <c r="B6" s="25" t="s">
        <v>19</v>
      </c>
      <c r="C6" s="47">
        <f>'Area 1 Data'!C6+'Area 2 Data'!C6+'Area 3 Data'!C6+'Area 4 Data'!C6</f>
        <v>63342</v>
      </c>
      <c r="D6" s="47">
        <f>'Area 1 Data'!D6+'Area 2 Data'!D6+'Area 3 Data'!D6+'Area 4 Data'!D6</f>
        <v>8428</v>
      </c>
      <c r="E6" s="47">
        <f>'Area 1 Data'!E6+'Area 2 Data'!E6+'Area 3 Data'!E6+'Area 4 Data'!E6</f>
        <v>17325</v>
      </c>
      <c r="F6" s="47">
        <f>'Area 1 Data'!F6+'Area 2 Data'!F6+'Area 3 Data'!F6+'Area 4 Data'!F6</f>
        <v>0</v>
      </c>
      <c r="G6" s="48">
        <f t="shared" si="0"/>
        <v>89095</v>
      </c>
    </row>
    <row r="7" spans="1:8" ht="16.5" thickBot="1" x14ac:dyDescent="0.3">
      <c r="A7" s="15" t="s">
        <v>20</v>
      </c>
      <c r="B7" s="25" t="s">
        <v>21</v>
      </c>
      <c r="C7" s="4">
        <v>20</v>
      </c>
      <c r="D7" s="4">
        <v>499</v>
      </c>
      <c r="E7" s="4">
        <v>5064</v>
      </c>
      <c r="F7" s="4"/>
      <c r="G7" s="48">
        <f t="shared" si="0"/>
        <v>5583</v>
      </c>
    </row>
    <row r="8" spans="1:8" ht="16.5" thickBot="1" x14ac:dyDescent="0.3">
      <c r="A8" s="15" t="s">
        <v>22</v>
      </c>
      <c r="B8" s="25" t="s">
        <v>23</v>
      </c>
      <c r="C8" s="60">
        <v>0</v>
      </c>
      <c r="D8" s="4">
        <v>335</v>
      </c>
      <c r="E8" s="4"/>
      <c r="F8" s="60">
        <v>0</v>
      </c>
      <c r="G8" s="48">
        <f t="shared" si="0"/>
        <v>335</v>
      </c>
      <c r="H8" s="37"/>
    </row>
    <row r="9" spans="1:8" ht="16.5" thickBot="1" x14ac:dyDescent="0.3">
      <c r="A9" s="15">
        <v>3</v>
      </c>
      <c r="B9" s="25" t="s">
        <v>24</v>
      </c>
      <c r="C9" s="62">
        <f>'Area 1 Data'!C7+'Area 2 Data'!C7+'Area 3 Data'!C7+'Area 4 Data'!C7</f>
        <v>51796</v>
      </c>
      <c r="D9" s="62">
        <f>'Area 1 Data'!D7+'Area 2 Data'!D7+'Area 3 Data'!D7+'Area 4 Data'!D7</f>
        <v>4931</v>
      </c>
      <c r="E9" s="62">
        <f>'Area 1 Data'!E7+'Area 2 Data'!E7+'Area 3 Data'!E7+'Area 4 Data'!E7</f>
        <v>7553</v>
      </c>
      <c r="F9" s="62">
        <f>'Area 1 Data'!F7+'Area 2 Data'!F7+'Area 3 Data'!F7+'Area 4 Data'!F7</f>
        <v>14563</v>
      </c>
      <c r="G9" s="48">
        <f t="shared" si="0"/>
        <v>78843</v>
      </c>
    </row>
    <row r="10" spans="1:8" ht="16.5" thickBot="1" x14ac:dyDescent="0.3">
      <c r="A10" s="15">
        <v>4</v>
      </c>
      <c r="B10" s="25" t="s">
        <v>25</v>
      </c>
      <c r="C10" s="62">
        <f>'Area 1 Data'!C8+'Area 2 Data'!C8+'Area 3 Data'!C8+'Area 4 Data'!C8</f>
        <v>19692</v>
      </c>
      <c r="D10" s="62">
        <f>'Area 1 Data'!D8+'Area 2 Data'!D8+'Area 3 Data'!D8+'Area 4 Data'!D8</f>
        <v>5386</v>
      </c>
      <c r="E10" s="62">
        <f>'Area 1 Data'!E8+'Area 2 Data'!E8+'Area 3 Data'!E8+'Area 4 Data'!E8</f>
        <v>9401</v>
      </c>
      <c r="F10" s="62">
        <f>'Area 1 Data'!F8+'Area 2 Data'!F8+'Area 3 Data'!F8+'Area 4 Data'!F8</f>
        <v>5789</v>
      </c>
      <c r="G10" s="48">
        <f t="shared" si="0"/>
        <v>40268</v>
      </c>
    </row>
    <row r="11" spans="1:8" ht="16.5" thickBot="1" x14ac:dyDescent="0.3">
      <c r="A11" s="15">
        <v>5</v>
      </c>
      <c r="B11" s="25" t="s">
        <v>26</v>
      </c>
      <c r="C11" s="62">
        <f>'Area 1 Data'!C9+'Area 2 Data'!C9+'Area 3 Data'!C9+'Area 4 Data'!C9</f>
        <v>52339</v>
      </c>
      <c r="D11" s="62">
        <f>'Area 1 Data'!D9+'Area 2 Data'!D9+'Area 3 Data'!D9+'Area 4 Data'!D9</f>
        <v>3269</v>
      </c>
      <c r="E11" s="62">
        <f>'Area 1 Data'!E9+'Area 2 Data'!E9+'Area 3 Data'!E9+'Area 4 Data'!E9</f>
        <v>9234</v>
      </c>
      <c r="F11" s="62">
        <f>'Area 1 Data'!F9+'Area 2 Data'!F9+'Area 3 Data'!F9+'Area 4 Data'!F9</f>
        <v>19872</v>
      </c>
      <c r="G11" s="48">
        <f t="shared" si="0"/>
        <v>84714</v>
      </c>
    </row>
    <row r="12" spans="1:8" ht="16.5" thickBot="1" x14ac:dyDescent="0.3">
      <c r="A12" s="1" t="s">
        <v>27</v>
      </c>
      <c r="B12" s="25" t="s">
        <v>28</v>
      </c>
      <c r="C12" s="48">
        <f>SUM(C9:C11)</f>
        <v>123827</v>
      </c>
      <c r="D12" s="48">
        <f>SUM(D9:D11)</f>
        <v>13586</v>
      </c>
      <c r="E12" s="48">
        <f>SUM(E9:E11)</f>
        <v>26188</v>
      </c>
      <c r="F12" s="48">
        <f>SUM(F9:F11)</f>
        <v>40224</v>
      </c>
      <c r="G12" s="48">
        <f t="shared" si="0"/>
        <v>203825</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831045938</v>
      </c>
      <c r="D14" s="63">
        <f>'Area 1 Data'!D11+'Area 2 Data'!D11+'Area 3 Data'!D11+'Area 4 Data'!D11</f>
        <v>85552613</v>
      </c>
      <c r="E14" s="63">
        <f>'Area 1 Data'!E11+'Area 2 Data'!E11+'Area 3 Data'!E11+'Area 4 Data'!E11</f>
        <v>135446801</v>
      </c>
      <c r="F14" s="63">
        <f>'Area 1 Data'!F11+'Area 2 Data'!F11+'Area 3 Data'!F11+'Area 4 Data'!F11</f>
        <v>14630437</v>
      </c>
      <c r="G14" s="54">
        <f t="shared" ref="G14:G21" si="1">SUM(C14:F14)</f>
        <v>1066675789</v>
      </c>
    </row>
    <row r="15" spans="1:8" ht="16.5" thickBot="1" x14ac:dyDescent="0.3">
      <c r="A15" s="15">
        <v>7</v>
      </c>
      <c r="B15" s="25" t="s">
        <v>31</v>
      </c>
      <c r="C15" s="63">
        <f>'Area 1 Data'!C12+'Area 2 Data'!C12+'Area 3 Data'!C12+'Area 4 Data'!C12</f>
        <v>863221950</v>
      </c>
      <c r="D15" s="63">
        <f>'Area 1 Data'!D12+'Area 2 Data'!D12+'Area 3 Data'!D12+'Area 4 Data'!D12</f>
        <v>83827054</v>
      </c>
      <c r="E15" s="63">
        <f>'Area 1 Data'!E12+'Area 2 Data'!E12+'Area 3 Data'!E12+'Area 4 Data'!E12</f>
        <v>139563054</v>
      </c>
      <c r="F15" s="63">
        <f>'Area 1 Data'!F12+'Area 2 Data'!F12+'Area 3 Data'!F12+'Area 4 Data'!F12</f>
        <v>14630437</v>
      </c>
      <c r="G15" s="54">
        <f t="shared" si="1"/>
        <v>1101242495</v>
      </c>
    </row>
    <row r="16" spans="1:8" ht="16.5" thickBot="1" x14ac:dyDescent="0.3">
      <c r="A16" s="15">
        <v>8</v>
      </c>
      <c r="B16" s="25" t="s">
        <v>32</v>
      </c>
      <c r="C16" s="51">
        <v>831045938</v>
      </c>
      <c r="D16" s="51">
        <v>85552613</v>
      </c>
      <c r="E16" s="51">
        <v>122952335</v>
      </c>
      <c r="F16" s="51">
        <v>14630437</v>
      </c>
      <c r="G16" s="54">
        <f t="shared" si="1"/>
        <v>1054181323</v>
      </c>
    </row>
    <row r="17" spans="1:7" ht="16.5" thickBot="1" x14ac:dyDescent="0.3">
      <c r="A17" s="15">
        <v>9</v>
      </c>
      <c r="B17" s="25" t="s">
        <v>33</v>
      </c>
      <c r="C17" s="51">
        <v>32176011</v>
      </c>
      <c r="D17" s="51">
        <v>-1725558</v>
      </c>
      <c r="E17" s="51">
        <v>4116253</v>
      </c>
      <c r="F17" s="51"/>
      <c r="G17" s="54">
        <f t="shared" si="1"/>
        <v>34566706</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c r="D20" s="51"/>
      <c r="E20" s="51"/>
      <c r="F20" s="51"/>
      <c r="G20" s="54">
        <f t="shared" si="1"/>
        <v>0</v>
      </c>
    </row>
    <row r="21" spans="1:7" ht="16.5" thickBot="1" x14ac:dyDescent="0.3">
      <c r="A21" s="1">
        <v>14</v>
      </c>
      <c r="B21" s="25" t="s">
        <v>37</v>
      </c>
      <c r="C21" s="54">
        <f>SUM(C16:C20)</f>
        <v>863221949</v>
      </c>
      <c r="D21" s="54">
        <f>SUM(D16:D20)</f>
        <v>83827055</v>
      </c>
      <c r="E21" s="54">
        <f>SUM(E16:E20)</f>
        <v>127068588</v>
      </c>
      <c r="F21" s="54">
        <f>SUM(F16:F20)</f>
        <v>14630437</v>
      </c>
      <c r="G21" s="54">
        <f t="shared" si="1"/>
        <v>1088748029</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189096726</v>
      </c>
      <c r="D23" s="68">
        <f>'Area 1 Data'!D16+'Area 2 Data'!D16+'Area 3 Data'!D16+'Area 4 Data'!D16</f>
        <v>10760046</v>
      </c>
      <c r="E23" s="68">
        <f>'Area 1 Data'!E16+'Area 2 Data'!E16+'Area 3 Data'!E16+'Area 4 Data'!E16</f>
        <v>21987306</v>
      </c>
      <c r="F23" s="69">
        <v>0</v>
      </c>
      <c r="G23" s="54">
        <f>'Area 1 Data'!G16+'Area 2 Data'!G16+'Area 3 Data'!G16+'Area 4 Data'!G16</f>
        <v>221844078</v>
      </c>
    </row>
    <row r="24" spans="1:7" ht="16.5" thickBot="1" x14ac:dyDescent="0.3">
      <c r="A24" s="15">
        <v>16</v>
      </c>
      <c r="B24" s="25" t="s">
        <v>40</v>
      </c>
      <c r="C24" s="68">
        <f>'Area 1 Data'!C17+'Area 2 Data'!C17+'Area 3 Data'!C17+'Area 4 Data'!C17</f>
        <v>183859340</v>
      </c>
      <c r="D24" s="68">
        <f>'Area 1 Data'!D17+'Area 2 Data'!D17+'Area 3 Data'!D17+'Area 4 Data'!D17</f>
        <v>17051512</v>
      </c>
      <c r="E24" s="68">
        <f>'Area 1 Data'!E17+'Area 2 Data'!E17+'Area 3 Data'!E17+'Area 4 Data'!E17</f>
        <v>34628321</v>
      </c>
      <c r="F24" s="65">
        <v>0</v>
      </c>
      <c r="G24" s="54">
        <f>'Area 1 Data'!G17+'Area 2 Data'!G17+'Area 3 Data'!G17+'Area 4 Data'!G17</f>
        <v>235539173</v>
      </c>
    </row>
    <row r="25" spans="1:7" ht="16.5" thickBot="1" x14ac:dyDescent="0.3">
      <c r="A25" s="15">
        <v>17</v>
      </c>
      <c r="B25" s="25" t="s">
        <v>41</v>
      </c>
      <c r="C25" s="68">
        <f>'Area 1 Data'!C18+'Area 2 Data'!C18+'Area 3 Data'!C18+'Area 4 Data'!C18</f>
        <v>154751301</v>
      </c>
      <c r="D25" s="68">
        <f>'Area 1 Data'!D18+'Area 2 Data'!D18+'Area 3 Data'!D18+'Area 4 Data'!D18</f>
        <v>11266709</v>
      </c>
      <c r="E25" s="68">
        <f>'Area 1 Data'!E18+'Area 2 Data'!E18+'Area 3 Data'!E18+'Area 4 Data'!E18</f>
        <v>31905982</v>
      </c>
      <c r="F25" s="65">
        <v>0</v>
      </c>
      <c r="G25" s="54">
        <f>'Area 1 Data'!G18+'Area 2 Data'!G18+'Area 3 Data'!G18+'Area 4 Data'!G18</f>
        <v>197923992</v>
      </c>
    </row>
    <row r="26" spans="1:7" ht="16.5" thickBot="1" x14ac:dyDescent="0.3">
      <c r="A26" s="15">
        <v>18</v>
      </c>
      <c r="B26" s="25" t="s">
        <v>42</v>
      </c>
      <c r="C26" s="68">
        <f>'Area 1 Data'!C19+'Area 2 Data'!C19+'Area 3 Data'!C19+'Area 4 Data'!C19</f>
        <v>52334290</v>
      </c>
      <c r="D26" s="68">
        <f>'Area 1 Data'!D19+'Area 2 Data'!D19+'Area 3 Data'!D19+'Area 4 Data'!D19</f>
        <v>3183151</v>
      </c>
      <c r="E26" s="68">
        <f>'Area 1 Data'!E19+'Area 2 Data'!E19+'Area 3 Data'!E19+'Area 4 Data'!E19</f>
        <v>4858861</v>
      </c>
      <c r="F26" s="65">
        <v>0</v>
      </c>
      <c r="G26" s="54">
        <f>'Area 1 Data'!G19+'Area 2 Data'!G19+'Area 3 Data'!G19+'Area 4 Data'!G19</f>
        <v>60376302</v>
      </c>
    </row>
    <row r="27" spans="1:7" ht="16.5" thickBot="1" x14ac:dyDescent="0.3">
      <c r="A27" s="15">
        <v>19</v>
      </c>
      <c r="B27" s="25" t="s">
        <v>43</v>
      </c>
      <c r="C27" s="68">
        <f>'Area 1 Data'!C20+'Area 2 Data'!C20+'Area 3 Data'!C20+'Area 4 Data'!C20</f>
        <v>6925813</v>
      </c>
      <c r="D27" s="68">
        <f>'Area 1 Data'!D20+'Area 2 Data'!D20+'Area 3 Data'!D20+'Area 4 Data'!D20</f>
        <v>624276</v>
      </c>
      <c r="E27" s="68">
        <f>'Area 1 Data'!E20+'Area 2 Data'!E20+'Area 3 Data'!E20+'Area 4 Data'!E20</f>
        <v>2719072</v>
      </c>
      <c r="F27" s="65">
        <v>0</v>
      </c>
      <c r="G27" s="54">
        <f>'Area 1 Data'!G20+'Area 2 Data'!G20+'Area 3 Data'!G20+'Area 4 Data'!G20</f>
        <v>10269161</v>
      </c>
    </row>
    <row r="28" spans="1:7" ht="16.5" thickBot="1" x14ac:dyDescent="0.3">
      <c r="A28" s="15">
        <v>20</v>
      </c>
      <c r="B28" s="25" t="s">
        <v>44</v>
      </c>
      <c r="C28" s="68">
        <f>'Area 1 Data'!C21+'Area 2 Data'!C21+'Area 3 Data'!C21+'Area 4 Data'!C21</f>
        <v>52420559</v>
      </c>
      <c r="D28" s="68">
        <f>'Area 1 Data'!D21+'Area 2 Data'!D21+'Area 3 Data'!D21+'Area 4 Data'!D21</f>
        <v>8519725</v>
      </c>
      <c r="E28" s="68">
        <f>'Area 1 Data'!E21+'Area 2 Data'!E21+'Area 3 Data'!E21+'Area 4 Data'!E21</f>
        <v>6331411</v>
      </c>
      <c r="F28" s="65">
        <v>0</v>
      </c>
      <c r="G28" s="54">
        <f>'Area 1 Data'!G21+'Area 2 Data'!G21+'Area 3 Data'!G21+'Area 4 Data'!G21</f>
        <v>67271695</v>
      </c>
    </row>
    <row r="29" spans="1:7" ht="16.5" thickBot="1" x14ac:dyDescent="0.3">
      <c r="A29" s="15">
        <v>21</v>
      </c>
      <c r="B29" s="25" t="s">
        <v>45</v>
      </c>
      <c r="C29" s="68">
        <f>'Area 1 Data'!C22+'Area 2 Data'!C22+'Area 3 Data'!C22+'Area 4 Data'!C22</f>
        <v>144403197</v>
      </c>
      <c r="D29" s="68">
        <f>'Area 1 Data'!D22+'Area 2 Data'!D22+'Area 3 Data'!D22+'Area 4 Data'!D22</f>
        <v>13513281</v>
      </c>
      <c r="E29" s="68">
        <f>'Area 1 Data'!E22+'Area 2 Data'!E22+'Area 3 Data'!E22+'Area 4 Data'!E22</f>
        <v>19573416</v>
      </c>
      <c r="F29" s="65">
        <v>0</v>
      </c>
      <c r="G29" s="54">
        <f>'Area 1 Data'!G22+'Area 2 Data'!G22+'Area 3 Data'!G22+'Area 4 Data'!G22</f>
        <v>177489894</v>
      </c>
    </row>
    <row r="30" spans="1:7" ht="16.5" thickBot="1" x14ac:dyDescent="0.3">
      <c r="A30" s="15">
        <v>22</v>
      </c>
      <c r="B30" s="25" t="s">
        <v>46</v>
      </c>
      <c r="C30" s="51"/>
      <c r="D30" s="51"/>
      <c r="E30" s="51"/>
      <c r="F30" s="65">
        <v>0</v>
      </c>
      <c r="G30" s="54">
        <f t="shared" ref="G30:G48" si="2">SUM(C30:F30)</f>
        <v>0</v>
      </c>
    </row>
    <row r="31" spans="1:7" ht="16.5" thickBot="1" x14ac:dyDescent="0.3">
      <c r="A31" s="15">
        <v>23</v>
      </c>
      <c r="B31" s="25" t="s">
        <v>47</v>
      </c>
      <c r="C31" s="51">
        <v>4840873</v>
      </c>
      <c r="D31" s="51">
        <v>329150</v>
      </c>
      <c r="E31" s="51">
        <v>1310824</v>
      </c>
      <c r="F31" s="65">
        <v>0</v>
      </c>
      <c r="G31" s="54">
        <f t="shared" si="2"/>
        <v>6480847</v>
      </c>
    </row>
    <row r="32" spans="1:7" ht="16.5" thickBot="1" x14ac:dyDescent="0.3">
      <c r="A32" s="15">
        <v>24</v>
      </c>
      <c r="B32" s="25" t="s">
        <v>48</v>
      </c>
      <c r="C32" s="51">
        <v>0</v>
      </c>
      <c r="D32" s="51">
        <v>0</v>
      </c>
      <c r="E32" s="51">
        <v>21421975</v>
      </c>
      <c r="F32" s="51"/>
      <c r="G32" s="54">
        <f t="shared" si="2"/>
        <v>21421975</v>
      </c>
    </row>
    <row r="33" spans="1:7" ht="16.5" thickBot="1" x14ac:dyDescent="0.3">
      <c r="A33" s="15">
        <v>25</v>
      </c>
      <c r="B33" s="25" t="s">
        <v>77</v>
      </c>
      <c r="C33" s="54">
        <f>SUM(C23:C31)-C32</f>
        <v>788632099</v>
      </c>
      <c r="D33" s="54">
        <f>SUM(D23:D31)-D32</f>
        <v>65247850</v>
      </c>
      <c r="E33" s="54">
        <f>SUM(E23:E31)-E32</f>
        <v>101893218</v>
      </c>
      <c r="F33" s="51">
        <v>10689221</v>
      </c>
      <c r="G33" s="54">
        <f t="shared" si="2"/>
        <v>966462388</v>
      </c>
    </row>
    <row r="34" spans="1:7" ht="16.5" thickBot="1" x14ac:dyDescent="0.3">
      <c r="A34" s="15">
        <v>26</v>
      </c>
      <c r="B34" s="25" t="s">
        <v>49</v>
      </c>
      <c r="C34" s="51"/>
      <c r="D34" s="51"/>
      <c r="E34" s="51"/>
      <c r="F34" s="51"/>
      <c r="G34" s="54">
        <f t="shared" si="2"/>
        <v>0</v>
      </c>
    </row>
    <row r="35" spans="1:7" ht="16.5" thickBot="1" x14ac:dyDescent="0.3">
      <c r="A35" s="15">
        <v>27</v>
      </c>
      <c r="B35" s="25" t="s">
        <v>50</v>
      </c>
      <c r="C35" s="51">
        <v>12024253</v>
      </c>
      <c r="D35" s="51">
        <v>2108088</v>
      </c>
      <c r="E35" s="51">
        <v>3542984</v>
      </c>
      <c r="F35" s="51">
        <v>128086</v>
      </c>
      <c r="G35" s="54">
        <f t="shared" si="2"/>
        <v>17803411</v>
      </c>
    </row>
    <row r="36" spans="1:7" ht="16.5" thickBot="1" x14ac:dyDescent="0.3">
      <c r="A36" s="15">
        <v>28</v>
      </c>
      <c r="B36" s="25" t="s">
        <v>51</v>
      </c>
      <c r="C36" s="51">
        <v>12519080</v>
      </c>
      <c r="D36" s="51">
        <v>2194841</v>
      </c>
      <c r="E36" s="51">
        <v>3688786</v>
      </c>
      <c r="F36" s="51">
        <v>133357</v>
      </c>
      <c r="G36" s="54">
        <f t="shared" si="2"/>
        <v>18536064</v>
      </c>
    </row>
    <row r="37" spans="1:7" ht="16.5" thickBot="1" x14ac:dyDescent="0.3">
      <c r="A37" s="15">
        <v>29</v>
      </c>
      <c r="B37" s="25" t="s">
        <v>52</v>
      </c>
      <c r="C37" s="51">
        <v>17987230</v>
      </c>
      <c r="D37" s="51">
        <v>1887552</v>
      </c>
      <c r="E37" s="51">
        <v>3624221</v>
      </c>
      <c r="F37" s="51">
        <v>237884</v>
      </c>
      <c r="G37" s="54">
        <f t="shared" si="2"/>
        <v>23736887</v>
      </c>
    </row>
    <row r="38" spans="1:7" ht="16.5" thickBot="1" x14ac:dyDescent="0.3">
      <c r="A38" s="15">
        <v>30</v>
      </c>
      <c r="B38" s="25" t="s">
        <v>53</v>
      </c>
      <c r="C38" s="51">
        <v>4206568</v>
      </c>
      <c r="D38" s="51">
        <v>3040279</v>
      </c>
      <c r="E38" s="51">
        <v>1161944</v>
      </c>
      <c r="F38" s="51"/>
      <c r="G38" s="54">
        <f t="shared" si="2"/>
        <v>8408791</v>
      </c>
    </row>
    <row r="39" spans="1:7" ht="16.5" thickBot="1" x14ac:dyDescent="0.3">
      <c r="A39" s="15">
        <v>31</v>
      </c>
      <c r="B39" s="25" t="s">
        <v>54</v>
      </c>
      <c r="C39" s="51">
        <v>1224037</v>
      </c>
      <c r="D39" s="51">
        <v>128449</v>
      </c>
      <c r="E39" s="51">
        <v>246629</v>
      </c>
      <c r="F39" s="51">
        <v>16188</v>
      </c>
      <c r="G39" s="54">
        <f t="shared" si="2"/>
        <v>1615303</v>
      </c>
    </row>
    <row r="40" spans="1:7" ht="16.5" thickBot="1" x14ac:dyDescent="0.3">
      <c r="A40" s="15">
        <v>32</v>
      </c>
      <c r="B40" s="25" t="s">
        <v>55</v>
      </c>
      <c r="C40" s="51">
        <v>11892324</v>
      </c>
      <c r="D40" s="51">
        <v>1247962</v>
      </c>
      <c r="E40" s="51">
        <v>2396167</v>
      </c>
      <c r="F40" s="51">
        <v>157278</v>
      </c>
      <c r="G40" s="54">
        <f t="shared" si="2"/>
        <v>15693731</v>
      </c>
    </row>
    <row r="41" spans="1:7" ht="16.5" thickBot="1" x14ac:dyDescent="0.3">
      <c r="A41" s="14">
        <v>33</v>
      </c>
      <c r="B41" s="25" t="s">
        <v>56</v>
      </c>
      <c r="C41" s="51"/>
      <c r="D41" s="51"/>
      <c r="E41" s="51"/>
      <c r="F41" s="51"/>
      <c r="G41" s="54">
        <f t="shared" si="2"/>
        <v>0</v>
      </c>
    </row>
    <row r="42" spans="1:7" ht="16.5" thickBot="1" x14ac:dyDescent="0.3">
      <c r="A42" s="15" t="s">
        <v>57</v>
      </c>
      <c r="B42" s="25" t="s">
        <v>58</v>
      </c>
      <c r="C42" s="51"/>
      <c r="D42" s="51"/>
      <c r="E42" s="51">
        <v>4253916</v>
      </c>
      <c r="F42" s="51"/>
      <c r="G42" s="54">
        <f t="shared" si="2"/>
        <v>4253916</v>
      </c>
    </row>
    <row r="43" spans="1:7" ht="16.5" thickBot="1" x14ac:dyDescent="0.3">
      <c r="A43" s="15" t="s">
        <v>97</v>
      </c>
      <c r="B43" s="25" t="s">
        <v>98</v>
      </c>
      <c r="C43" s="51">
        <v>3729184</v>
      </c>
      <c r="D43" s="51">
        <v>675964</v>
      </c>
      <c r="E43" s="51"/>
      <c r="F43" s="51"/>
      <c r="G43" s="54">
        <f t="shared" si="2"/>
        <v>4405148</v>
      </c>
    </row>
    <row r="44" spans="1:7" ht="16.5" thickBot="1" x14ac:dyDescent="0.3">
      <c r="A44" s="15">
        <v>34</v>
      </c>
      <c r="B44" s="25" t="s">
        <v>59</v>
      </c>
      <c r="C44" s="51">
        <v>30802</v>
      </c>
      <c r="D44" s="51">
        <v>3232</v>
      </c>
      <c r="E44" s="51">
        <v>6206</v>
      </c>
      <c r="F44" s="51">
        <v>407</v>
      </c>
      <c r="G44" s="54">
        <f t="shared" si="2"/>
        <v>40647</v>
      </c>
    </row>
    <row r="45" spans="1:7" ht="16.5" thickBot="1" x14ac:dyDescent="0.3">
      <c r="A45" s="15">
        <v>35</v>
      </c>
      <c r="B45" s="25" t="s">
        <v>60</v>
      </c>
      <c r="C45" s="51">
        <v>42873</v>
      </c>
      <c r="D45" s="51">
        <v>7516</v>
      </c>
      <c r="E45" s="51">
        <v>12633</v>
      </c>
      <c r="F45" s="51"/>
      <c r="G45" s="54">
        <f t="shared" si="2"/>
        <v>63022</v>
      </c>
    </row>
    <row r="46" spans="1:7" ht="16.5" thickBot="1" x14ac:dyDescent="0.3">
      <c r="A46" s="15">
        <v>36</v>
      </c>
      <c r="B46" s="25" t="s">
        <v>61</v>
      </c>
      <c r="C46" s="51">
        <v>1899253</v>
      </c>
      <c r="D46" s="51">
        <v>199305</v>
      </c>
      <c r="E46" s="51">
        <v>382678</v>
      </c>
      <c r="F46" s="51">
        <v>25118</v>
      </c>
      <c r="G46" s="54">
        <f t="shared" si="2"/>
        <v>2506354</v>
      </c>
    </row>
    <row r="47" spans="1:7" ht="16.5" thickBot="1" x14ac:dyDescent="0.3">
      <c r="A47" s="15">
        <v>37</v>
      </c>
      <c r="B47" s="25" t="s">
        <v>62</v>
      </c>
      <c r="C47" s="54">
        <f>SUM(C35:C46)</f>
        <v>65555604</v>
      </c>
      <c r="D47" s="54">
        <f>SUM(D35:D46)</f>
        <v>11493188</v>
      </c>
      <c r="E47" s="54">
        <f>SUM(E35:E46)</f>
        <v>19316164</v>
      </c>
      <c r="F47" s="54">
        <f>SUM(F35:F46)</f>
        <v>698318</v>
      </c>
      <c r="G47" s="54">
        <f t="shared" si="2"/>
        <v>97063274</v>
      </c>
    </row>
    <row r="48" spans="1:7" ht="16.5" thickBot="1" x14ac:dyDescent="0.3">
      <c r="A48" s="1">
        <v>38</v>
      </c>
      <c r="B48" s="25" t="s">
        <v>63</v>
      </c>
      <c r="C48" s="54">
        <f>C21-C33-C34-C47</f>
        <v>9034246</v>
      </c>
      <c r="D48" s="54">
        <f>D21-D33-D34-D47</f>
        <v>7086017</v>
      </c>
      <c r="E48" s="54">
        <f>E21-E33-E34-E47</f>
        <v>5859206</v>
      </c>
      <c r="F48" s="54">
        <f>F21-F33-F34-F47</f>
        <v>3242898</v>
      </c>
      <c r="G48" s="54">
        <f t="shared" si="2"/>
        <v>25222367</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30764</v>
      </c>
      <c r="D50" s="57">
        <f>'Area 1 Data'!D24+'Area 2 Data'!D24+'Area 3 Data'!D24+'Area 4 Data'!D24</f>
        <v>2466</v>
      </c>
      <c r="E50" s="57">
        <f>'Area 1 Data'!E24+'Area 2 Data'!E24+'Area 3 Data'!E24+'Area 4 Data'!E24</f>
        <v>5338</v>
      </c>
      <c r="F50" s="70">
        <v>0</v>
      </c>
      <c r="G50" s="47">
        <f>'Area 1 Data'!G24+'Area 2 Data'!G24+'Area 3 Data'!G24+'Area 4 Data'!G24</f>
        <v>38568</v>
      </c>
    </row>
    <row r="51" spans="1:7" ht="16.5" thickBot="1" x14ac:dyDescent="0.3">
      <c r="A51" s="14">
        <v>40</v>
      </c>
      <c r="B51" s="25" t="s">
        <v>66</v>
      </c>
      <c r="C51" s="58">
        <f>'Area 1 Data'!C25+'Area 2 Data'!C25+'Area 3 Data'!C25+'Area 4 Data'!C25</f>
        <v>804050</v>
      </c>
      <c r="D51" s="58">
        <f>'Area 1 Data'!D25+'Area 2 Data'!D25+'Area 3 Data'!D25+'Area 4 Data'!D25</f>
        <v>87275</v>
      </c>
      <c r="E51" s="58">
        <f>'Area 1 Data'!E25+'Area 2 Data'!E25+'Area 3 Data'!E25+'Area 4 Data'!E25</f>
        <v>144610</v>
      </c>
      <c r="F51" s="71">
        <v>0</v>
      </c>
      <c r="G51" s="47">
        <f>'Area 1 Data'!G25+'Area 2 Data'!G25+'Area 3 Data'!G25+'Area 4 Data'!G25</f>
        <v>1035935</v>
      </c>
    </row>
    <row r="52" spans="1:7" ht="16.5" thickBot="1" x14ac:dyDescent="0.3">
      <c r="A52" s="14">
        <v>41</v>
      </c>
      <c r="B52" s="25" t="s">
        <v>67</v>
      </c>
      <c r="C52" s="58">
        <f>'Area 1 Data'!C26+'Area 2 Data'!C26+'Area 3 Data'!C26+'Area 4 Data'!C26</f>
        <v>728233</v>
      </c>
      <c r="D52" s="58">
        <f>'Area 1 Data'!D26+'Area 2 Data'!D26+'Area 3 Data'!D26+'Area 4 Data'!D26</f>
        <v>77579</v>
      </c>
      <c r="E52" s="58">
        <f>'Area 1 Data'!E26+'Area 2 Data'!E26+'Area 3 Data'!E26+'Area 4 Data'!E26</f>
        <v>106472</v>
      </c>
      <c r="F52" s="71">
        <v>0</v>
      </c>
      <c r="G52" s="47">
        <f>'Area 1 Data'!G26+'Area 2 Data'!G26+'Area 3 Data'!G26+'Area 4 Data'!G26</f>
        <v>912284</v>
      </c>
    </row>
    <row r="53" spans="1:7" ht="16.5" thickBot="1" x14ac:dyDescent="0.3">
      <c r="A53" s="14">
        <v>42</v>
      </c>
      <c r="B53" s="25" t="s">
        <v>68</v>
      </c>
      <c r="C53" s="58">
        <f>'Area 1 Data'!C27+'Area 2 Data'!C27+'Area 3 Data'!C27+'Area 4 Data'!C27</f>
        <v>19396</v>
      </c>
      <c r="D53" s="58">
        <f>'Area 1 Data'!D27+'Area 2 Data'!D27+'Area 3 Data'!D27+'Area 4 Data'!D27</f>
        <v>2652</v>
      </c>
      <c r="E53" s="58">
        <f>'Area 1 Data'!E27+'Area 2 Data'!E27+'Area 3 Data'!E27+'Area 4 Data'!E27</f>
        <v>6300</v>
      </c>
      <c r="F53" s="71">
        <v>0</v>
      </c>
      <c r="G53" s="47">
        <f>'Area 1 Data'!G27+'Area 2 Data'!G27+'Area 3 Data'!G27+'Area 4 Data'!G27</f>
        <v>28348</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5" sqref="C5"/>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641373</v>
      </c>
      <c r="D5" s="3">
        <v>89452</v>
      </c>
      <c r="E5" s="3">
        <v>123297</v>
      </c>
      <c r="F5" s="3">
        <v>130677</v>
      </c>
      <c r="G5" s="47">
        <f>SUM(C5:F5)</f>
        <v>984799</v>
      </c>
    </row>
    <row r="6" spans="1:7" ht="16.5" thickBot="1" x14ac:dyDescent="0.3">
      <c r="A6" s="15">
        <v>2</v>
      </c>
      <c r="B6" s="25" t="s">
        <v>19</v>
      </c>
      <c r="C6" s="4">
        <v>26077</v>
      </c>
      <c r="D6" s="4">
        <v>4754</v>
      </c>
      <c r="E6" s="4">
        <v>6793</v>
      </c>
      <c r="F6" s="4"/>
      <c r="G6" s="48">
        <f>SUM(C6:F6)</f>
        <v>37624</v>
      </c>
    </row>
    <row r="7" spans="1:7" ht="16.5" thickBot="1" x14ac:dyDescent="0.3">
      <c r="A7" s="15">
        <v>3</v>
      </c>
      <c r="B7" s="25" t="s">
        <v>24</v>
      </c>
      <c r="C7" s="4">
        <v>16482</v>
      </c>
      <c r="D7" s="4">
        <v>2784</v>
      </c>
      <c r="E7" s="4">
        <v>3014</v>
      </c>
      <c r="F7" s="4">
        <v>1584</v>
      </c>
      <c r="G7" s="48">
        <f>SUM(C7:F7)</f>
        <v>23864</v>
      </c>
    </row>
    <row r="8" spans="1:7" ht="16.5" thickBot="1" x14ac:dyDescent="0.3">
      <c r="A8" s="15">
        <v>4</v>
      </c>
      <c r="B8" s="25" t="s">
        <v>25</v>
      </c>
      <c r="C8" s="4">
        <v>12023</v>
      </c>
      <c r="D8" s="4">
        <v>3274</v>
      </c>
      <c r="E8" s="4">
        <v>3633</v>
      </c>
      <c r="F8" s="4">
        <v>606</v>
      </c>
      <c r="G8" s="48">
        <f>SUM(C8:F8)</f>
        <v>19536</v>
      </c>
    </row>
    <row r="9" spans="1:7" ht="16.5" thickBot="1" x14ac:dyDescent="0.3">
      <c r="A9" s="15">
        <v>5</v>
      </c>
      <c r="B9" s="25" t="s">
        <v>26</v>
      </c>
      <c r="C9" s="4">
        <v>24905</v>
      </c>
      <c r="D9" s="4">
        <v>1987</v>
      </c>
      <c r="E9" s="5">
        <v>3563</v>
      </c>
      <c r="F9" s="4">
        <v>2079</v>
      </c>
      <c r="G9" s="48">
        <f>SUM(C9:F9)</f>
        <v>32534</v>
      </c>
    </row>
    <row r="10" spans="1:7" ht="16.5" thickBot="1" x14ac:dyDescent="0.3">
      <c r="A10" s="19"/>
      <c r="B10" s="19" t="s">
        <v>29</v>
      </c>
      <c r="C10" s="23"/>
      <c r="D10" s="23"/>
      <c r="E10" s="23"/>
      <c r="F10" s="23"/>
      <c r="G10" s="49"/>
    </row>
    <row r="11" spans="1:7" ht="16.5" thickBot="1" x14ac:dyDescent="0.3">
      <c r="A11" s="14">
        <v>6</v>
      </c>
      <c r="B11" s="25" t="s">
        <v>30</v>
      </c>
      <c r="C11" s="52">
        <v>320544101</v>
      </c>
      <c r="D11" s="53">
        <v>13327765</v>
      </c>
      <c r="E11" s="53">
        <v>31930705</v>
      </c>
      <c r="F11" s="53">
        <v>4024678</v>
      </c>
      <c r="G11" s="54">
        <f>SUM(C11:F11)</f>
        <v>369827249</v>
      </c>
    </row>
    <row r="12" spans="1:7" ht="16.5" thickBot="1" x14ac:dyDescent="0.3">
      <c r="A12" s="15">
        <v>7</v>
      </c>
      <c r="B12" s="25" t="s">
        <v>31</v>
      </c>
      <c r="C12" s="51">
        <v>339965448</v>
      </c>
      <c r="D12" s="51">
        <v>13058950</v>
      </c>
      <c r="E12" s="51">
        <v>32901085</v>
      </c>
      <c r="F12" s="51">
        <v>4024678</v>
      </c>
      <c r="G12" s="54">
        <f>SUM(C12:F12)</f>
        <v>389950161</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109022692</v>
      </c>
      <c r="D16" s="53">
        <v>6395439</v>
      </c>
      <c r="E16" s="53">
        <v>7819222</v>
      </c>
      <c r="F16" s="59">
        <v>0</v>
      </c>
      <c r="G16" s="54">
        <f t="shared" ref="G16:G22" si="0">SUM(C16:F16)</f>
        <v>123237353</v>
      </c>
    </row>
    <row r="17" spans="1:7" ht="16.5" thickBot="1" x14ac:dyDescent="0.3">
      <c r="A17" s="15">
        <v>16</v>
      </c>
      <c r="B17" s="25" t="s">
        <v>40</v>
      </c>
      <c r="C17" s="51">
        <v>44772750</v>
      </c>
      <c r="D17" s="51">
        <v>9289230</v>
      </c>
      <c r="E17" s="51">
        <v>8968249</v>
      </c>
      <c r="F17" s="59">
        <v>0</v>
      </c>
      <c r="G17" s="54">
        <f t="shared" si="0"/>
        <v>63030229</v>
      </c>
    </row>
    <row r="18" spans="1:7" ht="16.5" thickBot="1" x14ac:dyDescent="0.3">
      <c r="A18" s="15">
        <v>17</v>
      </c>
      <c r="B18" s="25" t="s">
        <v>41</v>
      </c>
      <c r="C18" s="51">
        <v>67208036</v>
      </c>
      <c r="D18" s="51">
        <v>7594042</v>
      </c>
      <c r="E18" s="51">
        <v>14479411</v>
      </c>
      <c r="F18" s="59">
        <v>0</v>
      </c>
      <c r="G18" s="54">
        <f t="shared" si="0"/>
        <v>89281489</v>
      </c>
    </row>
    <row r="19" spans="1:7" ht="16.5" thickBot="1" x14ac:dyDescent="0.3">
      <c r="A19" s="15">
        <v>18</v>
      </c>
      <c r="B19" s="25" t="s">
        <v>42</v>
      </c>
      <c r="C19" s="51">
        <v>23120709</v>
      </c>
      <c r="D19" s="51">
        <v>1794969</v>
      </c>
      <c r="E19" s="51">
        <v>1130222</v>
      </c>
      <c r="F19" s="59">
        <v>0</v>
      </c>
      <c r="G19" s="54">
        <f t="shared" si="0"/>
        <v>26045900</v>
      </c>
    </row>
    <row r="20" spans="1:7" ht="16.5" thickBot="1" x14ac:dyDescent="0.3">
      <c r="A20" s="15">
        <v>19</v>
      </c>
      <c r="B20" s="25" t="s">
        <v>43</v>
      </c>
      <c r="C20" s="51">
        <v>840640</v>
      </c>
      <c r="D20" s="51">
        <v>336423</v>
      </c>
      <c r="E20" s="51">
        <v>761526</v>
      </c>
      <c r="F20" s="59">
        <v>0</v>
      </c>
      <c r="G20" s="54">
        <f t="shared" si="0"/>
        <v>1938589</v>
      </c>
    </row>
    <row r="21" spans="1:7" ht="16.5" thickBot="1" x14ac:dyDescent="0.3">
      <c r="A21" s="15">
        <v>20</v>
      </c>
      <c r="B21" s="25" t="s">
        <v>44</v>
      </c>
      <c r="C21" s="51">
        <v>10435297</v>
      </c>
      <c r="D21" s="51">
        <v>5470222</v>
      </c>
      <c r="E21" s="51">
        <v>2009256</v>
      </c>
      <c r="F21" s="59">
        <v>0</v>
      </c>
      <c r="G21" s="54">
        <f t="shared" si="0"/>
        <v>17914775</v>
      </c>
    </row>
    <row r="22" spans="1:7" ht="16.5" thickBot="1" x14ac:dyDescent="0.3">
      <c r="A22" s="15">
        <v>21</v>
      </c>
      <c r="B22" s="25" t="s">
        <v>45</v>
      </c>
      <c r="C22" s="51">
        <v>68462632</v>
      </c>
      <c r="D22" s="51">
        <v>7377213</v>
      </c>
      <c r="E22" s="51">
        <v>7420544</v>
      </c>
      <c r="F22" s="59">
        <v>0</v>
      </c>
      <c r="G22" s="54">
        <f t="shared" si="0"/>
        <v>83260389</v>
      </c>
    </row>
    <row r="23" spans="1:7" ht="16.5" thickBot="1" x14ac:dyDescent="0.3">
      <c r="A23" s="19"/>
      <c r="B23" s="19" t="s">
        <v>64</v>
      </c>
      <c r="C23" s="23"/>
      <c r="D23" s="23"/>
      <c r="E23" s="23"/>
      <c r="F23" s="23"/>
      <c r="G23" s="50"/>
    </row>
    <row r="24" spans="1:7" ht="16.5" thickBot="1" x14ac:dyDescent="0.3">
      <c r="A24" s="14">
        <v>39</v>
      </c>
      <c r="B24" s="25" t="s">
        <v>65</v>
      </c>
      <c r="C24" s="6">
        <v>15751</v>
      </c>
      <c r="D24" s="6">
        <v>1602</v>
      </c>
      <c r="E24" s="6">
        <v>1851</v>
      </c>
      <c r="F24" s="60">
        <v>0</v>
      </c>
      <c r="G24" s="47">
        <f>SUM(C24:F24)</f>
        <v>19204</v>
      </c>
    </row>
    <row r="25" spans="1:7" ht="16.5" thickBot="1" x14ac:dyDescent="0.3">
      <c r="A25" s="14">
        <v>40</v>
      </c>
      <c r="B25" s="25" t="s">
        <v>66</v>
      </c>
      <c r="C25" s="4">
        <v>358651</v>
      </c>
      <c r="D25" s="4">
        <v>55415</v>
      </c>
      <c r="E25" s="4">
        <v>58090</v>
      </c>
      <c r="F25" s="60">
        <v>0</v>
      </c>
      <c r="G25" s="47">
        <f>SUM(C25:F25)</f>
        <v>472156</v>
      </c>
    </row>
    <row r="26" spans="1:7" ht="16.5" thickBot="1" x14ac:dyDescent="0.3">
      <c r="A26" s="14">
        <v>41</v>
      </c>
      <c r="B26" s="25" t="s">
        <v>67</v>
      </c>
      <c r="C26" s="4">
        <v>348927</v>
      </c>
      <c r="D26" s="4">
        <v>49592</v>
      </c>
      <c r="E26" s="4">
        <v>42511</v>
      </c>
      <c r="F26" s="60">
        <v>0</v>
      </c>
      <c r="G26" s="47">
        <f>SUM(C26:F26)</f>
        <v>441030</v>
      </c>
    </row>
    <row r="27" spans="1:7" ht="16.5" thickBot="1" x14ac:dyDescent="0.3">
      <c r="A27" s="14">
        <v>42</v>
      </c>
      <c r="B27" s="25" t="s">
        <v>68</v>
      </c>
      <c r="C27" s="4">
        <v>5771</v>
      </c>
      <c r="D27" s="4">
        <v>1244</v>
      </c>
      <c r="E27" s="4">
        <v>1595</v>
      </c>
      <c r="F27" s="60">
        <v>0</v>
      </c>
      <c r="G27" s="47">
        <f>SUM(C27:F27)</f>
        <v>8610</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773128</v>
      </c>
      <c r="D5" s="3">
        <v>28513</v>
      </c>
      <c r="E5" s="3">
        <v>61064</v>
      </c>
      <c r="F5" s="3">
        <v>326036</v>
      </c>
      <c r="G5" s="47">
        <f>SUM(C5:F5)</f>
        <v>1188741</v>
      </c>
    </row>
    <row r="6" spans="1:7" ht="16.5" thickBot="1" x14ac:dyDescent="0.3">
      <c r="A6" s="15">
        <v>2</v>
      </c>
      <c r="B6" s="25" t="s">
        <v>19</v>
      </c>
      <c r="C6" s="4">
        <v>33547</v>
      </c>
      <c r="D6" s="4">
        <v>1607</v>
      </c>
      <c r="E6" s="4">
        <v>3234</v>
      </c>
      <c r="F6" s="4"/>
      <c r="G6" s="48">
        <f>SUM(C6:F6)</f>
        <v>38388</v>
      </c>
    </row>
    <row r="7" spans="1:7" ht="16.5" thickBot="1" x14ac:dyDescent="0.3">
      <c r="A7" s="15">
        <v>3</v>
      </c>
      <c r="B7" s="25" t="s">
        <v>24</v>
      </c>
      <c r="C7" s="4">
        <v>31532</v>
      </c>
      <c r="D7" s="4">
        <v>911</v>
      </c>
      <c r="E7" s="4">
        <v>1362</v>
      </c>
      <c r="F7" s="4">
        <v>12587</v>
      </c>
      <c r="G7" s="48">
        <f>SUM(C7:F7)</f>
        <v>46392</v>
      </c>
    </row>
    <row r="8" spans="1:7" ht="16.5" thickBot="1" x14ac:dyDescent="0.3">
      <c r="A8" s="15">
        <v>4</v>
      </c>
      <c r="B8" s="25" t="s">
        <v>25</v>
      </c>
      <c r="C8" s="4">
        <v>7129</v>
      </c>
      <c r="D8" s="4">
        <v>947</v>
      </c>
      <c r="E8" s="4">
        <v>1804</v>
      </c>
      <c r="F8" s="4">
        <v>5058</v>
      </c>
      <c r="G8" s="48">
        <f>SUM(C8:F8)</f>
        <v>14938</v>
      </c>
    </row>
    <row r="9" spans="1:7" ht="16.5" thickBot="1" x14ac:dyDescent="0.3">
      <c r="A9" s="15">
        <v>5</v>
      </c>
      <c r="B9" s="25" t="s">
        <v>26</v>
      </c>
      <c r="C9" s="4">
        <v>25620</v>
      </c>
      <c r="D9" s="4">
        <v>575</v>
      </c>
      <c r="E9" s="5">
        <v>1900</v>
      </c>
      <c r="F9" s="4">
        <v>17362</v>
      </c>
      <c r="G9" s="48">
        <f>SUM(C9:F9)</f>
        <v>45457</v>
      </c>
    </row>
    <row r="10" spans="1:7" ht="16.5" thickBot="1" x14ac:dyDescent="0.3">
      <c r="A10" s="19"/>
      <c r="B10" s="19" t="s">
        <v>29</v>
      </c>
      <c r="C10" s="23"/>
      <c r="D10" s="23"/>
      <c r="E10" s="23"/>
      <c r="F10" s="23"/>
      <c r="G10" s="49"/>
    </row>
    <row r="11" spans="1:7" ht="16.5" thickBot="1" x14ac:dyDescent="0.3">
      <c r="A11" s="14">
        <v>6</v>
      </c>
      <c r="B11" s="25" t="s">
        <v>30</v>
      </c>
      <c r="C11" s="52">
        <v>477818271</v>
      </c>
      <c r="D11" s="53">
        <v>67004783</v>
      </c>
      <c r="E11" s="53">
        <v>23740039</v>
      </c>
      <c r="F11" s="53">
        <v>10041435</v>
      </c>
      <c r="G11" s="54">
        <f>SUM(C11:F11)</f>
        <v>578604528</v>
      </c>
    </row>
    <row r="12" spans="1:7" ht="16.5" thickBot="1" x14ac:dyDescent="0.3">
      <c r="A12" s="15">
        <v>7</v>
      </c>
      <c r="B12" s="25" t="s">
        <v>31</v>
      </c>
      <c r="C12" s="51">
        <v>489756351</v>
      </c>
      <c r="D12" s="51">
        <v>65653326</v>
      </c>
      <c r="E12" s="51">
        <v>24461503</v>
      </c>
      <c r="F12" s="51">
        <v>10041435</v>
      </c>
      <c r="G12" s="54">
        <f>SUM(C12:F12)</f>
        <v>589912615</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73930289</v>
      </c>
      <c r="D16" s="53">
        <v>2725590</v>
      </c>
      <c r="E16" s="53">
        <v>3420575</v>
      </c>
      <c r="F16" s="59">
        <v>0</v>
      </c>
      <c r="G16" s="54">
        <f t="shared" ref="G16:G22" si="0">SUM(C16:F16)</f>
        <v>80076454</v>
      </c>
    </row>
    <row r="17" spans="1:7" ht="16.5" thickBot="1" x14ac:dyDescent="0.3">
      <c r="A17" s="15">
        <v>16</v>
      </c>
      <c r="B17" s="25" t="s">
        <v>40</v>
      </c>
      <c r="C17" s="51">
        <v>130227865</v>
      </c>
      <c r="D17" s="51">
        <v>3632446</v>
      </c>
      <c r="E17" s="51">
        <v>6401814</v>
      </c>
      <c r="F17" s="59">
        <v>0</v>
      </c>
      <c r="G17" s="54">
        <f t="shared" si="0"/>
        <v>140262125</v>
      </c>
    </row>
    <row r="18" spans="1:7" ht="16.5" thickBot="1" x14ac:dyDescent="0.3">
      <c r="A18" s="15">
        <v>17</v>
      </c>
      <c r="B18" s="25" t="s">
        <v>41</v>
      </c>
      <c r="C18" s="51">
        <v>83794328</v>
      </c>
      <c r="D18" s="51">
        <v>2086250</v>
      </c>
      <c r="E18" s="51">
        <v>5429189</v>
      </c>
      <c r="F18" s="59">
        <v>0</v>
      </c>
      <c r="G18" s="54">
        <f t="shared" si="0"/>
        <v>91309767</v>
      </c>
    </row>
    <row r="19" spans="1:7" ht="16.5" thickBot="1" x14ac:dyDescent="0.3">
      <c r="A19" s="15">
        <v>18</v>
      </c>
      <c r="B19" s="25" t="s">
        <v>42</v>
      </c>
      <c r="C19" s="51">
        <v>26187488</v>
      </c>
      <c r="D19" s="51">
        <v>473897</v>
      </c>
      <c r="E19" s="51">
        <v>730660</v>
      </c>
      <c r="F19" s="59">
        <v>0</v>
      </c>
      <c r="G19" s="54">
        <f t="shared" si="0"/>
        <v>27392045</v>
      </c>
    </row>
    <row r="20" spans="1:7" ht="16.5" thickBot="1" x14ac:dyDescent="0.3">
      <c r="A20" s="15">
        <v>19</v>
      </c>
      <c r="B20" s="25" t="s">
        <v>43</v>
      </c>
      <c r="C20" s="51">
        <v>5721352</v>
      </c>
      <c r="D20" s="51">
        <v>155280</v>
      </c>
      <c r="E20" s="51">
        <v>924622</v>
      </c>
      <c r="F20" s="59">
        <v>0</v>
      </c>
      <c r="G20" s="54">
        <f t="shared" si="0"/>
        <v>6801254</v>
      </c>
    </row>
    <row r="21" spans="1:7" ht="16.5" thickBot="1" x14ac:dyDescent="0.3">
      <c r="A21" s="15">
        <v>20</v>
      </c>
      <c r="B21" s="25" t="s">
        <v>44</v>
      </c>
      <c r="C21" s="51">
        <v>38133572</v>
      </c>
      <c r="D21" s="51">
        <v>1411050</v>
      </c>
      <c r="E21" s="51">
        <v>1225407</v>
      </c>
      <c r="F21" s="59">
        <v>0</v>
      </c>
      <c r="G21" s="54">
        <f t="shared" si="0"/>
        <v>40770029</v>
      </c>
    </row>
    <row r="22" spans="1:7" ht="16.5" thickBot="1" x14ac:dyDescent="0.3">
      <c r="A22" s="15">
        <v>21</v>
      </c>
      <c r="B22" s="25" t="s">
        <v>45</v>
      </c>
      <c r="C22" s="51">
        <v>71664038</v>
      </c>
      <c r="D22" s="51">
        <v>3241573</v>
      </c>
      <c r="E22" s="51">
        <v>2927622</v>
      </c>
      <c r="F22" s="59">
        <v>0</v>
      </c>
      <c r="G22" s="54">
        <f t="shared" si="0"/>
        <v>77833233</v>
      </c>
    </row>
    <row r="23" spans="1:7" ht="16.5" thickBot="1" x14ac:dyDescent="0.3">
      <c r="A23" s="19"/>
      <c r="B23" s="19" t="s">
        <v>64</v>
      </c>
      <c r="C23" s="23"/>
      <c r="D23" s="23"/>
      <c r="E23" s="23"/>
      <c r="F23" s="23"/>
      <c r="G23" s="50"/>
    </row>
    <row r="24" spans="1:7" ht="16.5" thickBot="1" x14ac:dyDescent="0.3">
      <c r="A24" s="14">
        <v>39</v>
      </c>
      <c r="B24" s="25" t="s">
        <v>65</v>
      </c>
      <c r="C24" s="6">
        <v>13907</v>
      </c>
      <c r="D24" s="6">
        <v>504</v>
      </c>
      <c r="E24" s="6">
        <v>858</v>
      </c>
      <c r="F24" s="60">
        <v>0</v>
      </c>
      <c r="G24" s="47">
        <f>SUM(C24:F24)</f>
        <v>15269</v>
      </c>
    </row>
    <row r="25" spans="1:7" ht="16.5" thickBot="1" x14ac:dyDescent="0.3">
      <c r="A25" s="14">
        <v>40</v>
      </c>
      <c r="B25" s="25" t="s">
        <v>66</v>
      </c>
      <c r="C25" s="4">
        <v>415496</v>
      </c>
      <c r="D25" s="4">
        <v>15979</v>
      </c>
      <c r="E25" s="4">
        <v>26670</v>
      </c>
      <c r="F25" s="60">
        <v>0</v>
      </c>
      <c r="G25" s="47">
        <f>SUM(C25:F25)</f>
        <v>458145</v>
      </c>
    </row>
    <row r="26" spans="1:7" ht="16.5" thickBot="1" x14ac:dyDescent="0.3">
      <c r="A26" s="14">
        <v>41</v>
      </c>
      <c r="B26" s="25" t="s">
        <v>67</v>
      </c>
      <c r="C26" s="4">
        <v>358939</v>
      </c>
      <c r="D26" s="4">
        <v>13752</v>
      </c>
      <c r="E26" s="4">
        <v>19168</v>
      </c>
      <c r="F26" s="60">
        <v>0</v>
      </c>
      <c r="G26" s="47">
        <f>SUM(C26:F26)</f>
        <v>391859</v>
      </c>
    </row>
    <row r="27" spans="1:7" ht="16.5" thickBot="1" x14ac:dyDescent="0.3">
      <c r="A27" s="14">
        <v>42</v>
      </c>
      <c r="B27" s="25" t="s">
        <v>68</v>
      </c>
      <c r="C27" s="4">
        <v>3904</v>
      </c>
      <c r="D27" s="4">
        <v>508</v>
      </c>
      <c r="E27" s="4">
        <v>1109</v>
      </c>
      <c r="F27" s="60">
        <v>0</v>
      </c>
      <c r="G27" s="47">
        <f>SUM(C27:F27)</f>
        <v>5521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57725</v>
      </c>
      <c r="D5" s="3">
        <v>27293</v>
      </c>
      <c r="E5" s="3">
        <v>70095</v>
      </c>
      <c r="F5" s="3">
        <v>13439</v>
      </c>
      <c r="G5" s="47">
        <f>SUM(C5:F5)</f>
        <v>168552</v>
      </c>
    </row>
    <row r="6" spans="1:7" ht="16.5" thickBot="1" x14ac:dyDescent="0.3">
      <c r="A6" s="15">
        <v>2</v>
      </c>
      <c r="B6" s="25" t="s">
        <v>19</v>
      </c>
      <c r="C6" s="4">
        <v>2866</v>
      </c>
      <c r="D6" s="4">
        <v>1575</v>
      </c>
      <c r="E6" s="4">
        <v>3899</v>
      </c>
      <c r="F6" s="4"/>
      <c r="G6" s="48">
        <f>SUM(C6:F6)</f>
        <v>8340</v>
      </c>
    </row>
    <row r="7" spans="1:7" ht="16.5" thickBot="1" x14ac:dyDescent="0.3">
      <c r="A7" s="15">
        <v>3</v>
      </c>
      <c r="B7" s="25" t="s">
        <v>24</v>
      </c>
      <c r="C7" s="4">
        <v>2893</v>
      </c>
      <c r="D7" s="4">
        <v>959</v>
      </c>
      <c r="E7" s="4">
        <v>1688</v>
      </c>
      <c r="F7" s="4">
        <v>265</v>
      </c>
      <c r="G7" s="48">
        <f>SUM(C7:F7)</f>
        <v>5805</v>
      </c>
    </row>
    <row r="8" spans="1:7" ht="16.5" thickBot="1" x14ac:dyDescent="0.3">
      <c r="A8" s="15">
        <v>4</v>
      </c>
      <c r="B8" s="25" t="s">
        <v>25</v>
      </c>
      <c r="C8" s="4">
        <v>437</v>
      </c>
      <c r="D8" s="4">
        <v>868</v>
      </c>
      <c r="E8" s="4">
        <v>2128</v>
      </c>
      <c r="F8" s="4">
        <v>88</v>
      </c>
      <c r="G8" s="48">
        <f>SUM(C8:F8)</f>
        <v>3521</v>
      </c>
    </row>
    <row r="9" spans="1:7" ht="16.5" thickBot="1" x14ac:dyDescent="0.3">
      <c r="A9" s="15">
        <v>5</v>
      </c>
      <c r="B9" s="25" t="s">
        <v>26</v>
      </c>
      <c r="C9" s="4">
        <v>1467</v>
      </c>
      <c r="D9" s="4">
        <v>527</v>
      </c>
      <c r="E9" s="5">
        <v>1987</v>
      </c>
      <c r="F9" s="4">
        <v>302</v>
      </c>
      <c r="G9" s="48">
        <f>SUM(C9:F9)</f>
        <v>4283</v>
      </c>
    </row>
    <row r="10" spans="1:7" ht="16.5" thickBot="1" x14ac:dyDescent="0.3">
      <c r="A10" s="19"/>
      <c r="B10" s="19" t="s">
        <v>29</v>
      </c>
      <c r="C10" s="23"/>
      <c r="D10" s="23"/>
      <c r="E10" s="23"/>
      <c r="F10" s="23"/>
      <c r="G10" s="49"/>
    </row>
    <row r="11" spans="1:7" ht="16.5" thickBot="1" x14ac:dyDescent="0.3">
      <c r="A11" s="14">
        <v>6</v>
      </c>
      <c r="B11" s="25" t="s">
        <v>30</v>
      </c>
      <c r="C11" s="52">
        <v>22965892</v>
      </c>
      <c r="D11" s="53">
        <v>4156751</v>
      </c>
      <c r="E11" s="53">
        <v>35411621</v>
      </c>
      <c r="F11" s="53">
        <v>413909</v>
      </c>
      <c r="G11" s="54">
        <f>SUM(C11:F11)</f>
        <v>62948173</v>
      </c>
    </row>
    <row r="12" spans="1:7" ht="16.5" thickBot="1" x14ac:dyDescent="0.3">
      <c r="A12" s="15">
        <v>7</v>
      </c>
      <c r="B12" s="25" t="s">
        <v>31</v>
      </c>
      <c r="C12" s="51">
        <v>23539685</v>
      </c>
      <c r="D12" s="51">
        <v>4072911</v>
      </c>
      <c r="E12" s="51">
        <v>36487787</v>
      </c>
      <c r="F12" s="51">
        <v>413909</v>
      </c>
      <c r="G12" s="54">
        <f>SUM(C12:F12)</f>
        <v>64514292</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3953433</v>
      </c>
      <c r="D16" s="53">
        <v>1355480</v>
      </c>
      <c r="E16" s="53">
        <v>5563072</v>
      </c>
      <c r="F16" s="59">
        <v>0</v>
      </c>
      <c r="G16" s="54">
        <f t="shared" ref="G16:G22" si="0">SUM(C16:F16)</f>
        <v>10871985</v>
      </c>
    </row>
    <row r="17" spans="1:7" ht="16.5" thickBot="1" x14ac:dyDescent="0.3">
      <c r="A17" s="15">
        <v>16</v>
      </c>
      <c r="B17" s="25" t="s">
        <v>40</v>
      </c>
      <c r="C17" s="51">
        <v>6376996</v>
      </c>
      <c r="D17" s="51">
        <v>2861537</v>
      </c>
      <c r="E17" s="51">
        <v>8942036</v>
      </c>
      <c r="F17" s="59">
        <v>0</v>
      </c>
      <c r="G17" s="54">
        <f t="shared" si="0"/>
        <v>18180569</v>
      </c>
    </row>
    <row r="18" spans="1:7" ht="16.5" thickBot="1" x14ac:dyDescent="0.3">
      <c r="A18" s="15">
        <v>17</v>
      </c>
      <c r="B18" s="25" t="s">
        <v>41</v>
      </c>
      <c r="C18" s="51">
        <v>2723087</v>
      </c>
      <c r="D18" s="51">
        <v>1229637</v>
      </c>
      <c r="E18" s="51">
        <v>6401655</v>
      </c>
      <c r="F18" s="59">
        <v>0</v>
      </c>
      <c r="G18" s="54">
        <f t="shared" si="0"/>
        <v>10354379</v>
      </c>
    </row>
    <row r="19" spans="1:7" ht="16.5" thickBot="1" x14ac:dyDescent="0.3">
      <c r="A19" s="15">
        <v>18</v>
      </c>
      <c r="B19" s="25" t="s">
        <v>42</v>
      </c>
      <c r="C19" s="51">
        <v>2356854</v>
      </c>
      <c r="D19" s="51">
        <v>563288</v>
      </c>
      <c r="E19" s="51">
        <v>1465813</v>
      </c>
      <c r="F19" s="59">
        <v>0</v>
      </c>
      <c r="G19" s="54">
        <f t="shared" si="0"/>
        <v>4385955</v>
      </c>
    </row>
    <row r="20" spans="1:7" ht="16.5" thickBot="1" x14ac:dyDescent="0.3">
      <c r="A20" s="15">
        <v>19</v>
      </c>
      <c r="B20" s="25" t="s">
        <v>43</v>
      </c>
      <c r="C20" s="51">
        <v>237254</v>
      </c>
      <c r="D20" s="51">
        <v>43531</v>
      </c>
      <c r="E20" s="51">
        <v>393161</v>
      </c>
      <c r="F20" s="59">
        <v>0</v>
      </c>
      <c r="G20" s="54">
        <f t="shared" si="0"/>
        <v>673946</v>
      </c>
    </row>
    <row r="21" spans="1:7" ht="16.5" thickBot="1" x14ac:dyDescent="0.3">
      <c r="A21" s="15">
        <v>20</v>
      </c>
      <c r="B21" s="25" t="s">
        <v>44</v>
      </c>
      <c r="C21" s="51">
        <v>3395694</v>
      </c>
      <c r="D21" s="51">
        <v>1189041</v>
      </c>
      <c r="E21" s="51">
        <v>1953846</v>
      </c>
      <c r="F21" s="59">
        <v>0</v>
      </c>
      <c r="G21" s="54">
        <f t="shared" si="0"/>
        <v>6538581</v>
      </c>
    </row>
    <row r="22" spans="1:7" ht="16.5" thickBot="1" x14ac:dyDescent="0.3">
      <c r="A22" s="15">
        <v>21</v>
      </c>
      <c r="B22" s="25" t="s">
        <v>45</v>
      </c>
      <c r="C22" s="51">
        <v>2961801</v>
      </c>
      <c r="D22" s="51">
        <v>2004554</v>
      </c>
      <c r="E22" s="51">
        <v>4409395</v>
      </c>
      <c r="F22" s="59">
        <v>0</v>
      </c>
      <c r="G22" s="54">
        <f t="shared" si="0"/>
        <v>9375750</v>
      </c>
    </row>
    <row r="23" spans="1:7" ht="16.5" thickBot="1" x14ac:dyDescent="0.3">
      <c r="A23" s="19"/>
      <c r="B23" s="19" t="s">
        <v>64</v>
      </c>
      <c r="C23" s="23"/>
      <c r="D23" s="23"/>
      <c r="E23" s="23"/>
      <c r="F23" s="23"/>
      <c r="G23" s="50"/>
    </row>
    <row r="24" spans="1:7" ht="16.5" thickBot="1" x14ac:dyDescent="0.3">
      <c r="A24" s="14">
        <v>39</v>
      </c>
      <c r="B24" s="25" t="s">
        <v>65</v>
      </c>
      <c r="C24" s="6">
        <v>763</v>
      </c>
      <c r="D24" s="6">
        <v>272</v>
      </c>
      <c r="E24" s="6">
        <v>1534</v>
      </c>
      <c r="F24" s="60">
        <v>0</v>
      </c>
      <c r="G24" s="47">
        <f>SUM(C24:F24)</f>
        <v>2569</v>
      </c>
    </row>
    <row r="25" spans="1:7" ht="16.5" thickBot="1" x14ac:dyDescent="0.3">
      <c r="A25" s="14">
        <v>40</v>
      </c>
      <c r="B25" s="25" t="s">
        <v>66</v>
      </c>
      <c r="C25" s="4">
        <v>21962</v>
      </c>
      <c r="D25" s="4">
        <v>11745</v>
      </c>
      <c r="E25" s="4">
        <v>32167</v>
      </c>
      <c r="F25" s="60">
        <v>0</v>
      </c>
      <c r="G25" s="47">
        <f>SUM(C25:F25)</f>
        <v>65874</v>
      </c>
    </row>
    <row r="26" spans="1:7" ht="16.5" thickBot="1" x14ac:dyDescent="0.3">
      <c r="A26" s="14">
        <v>41</v>
      </c>
      <c r="B26" s="25" t="s">
        <v>67</v>
      </c>
      <c r="C26" s="4">
        <v>14839</v>
      </c>
      <c r="D26" s="4">
        <v>10235</v>
      </c>
      <c r="E26" s="4">
        <v>23018</v>
      </c>
      <c r="F26" s="60">
        <v>0</v>
      </c>
      <c r="G26" s="47">
        <f>SUM(C26:F26)</f>
        <v>48092</v>
      </c>
    </row>
    <row r="27" spans="1:7" ht="16.5" thickBot="1" x14ac:dyDescent="0.3">
      <c r="A27" s="14">
        <v>42</v>
      </c>
      <c r="B27" s="25" t="s">
        <v>68</v>
      </c>
      <c r="C27" s="4">
        <v>6494</v>
      </c>
      <c r="D27" s="4">
        <v>652</v>
      </c>
      <c r="E27" s="4">
        <v>1804</v>
      </c>
      <c r="F27" s="60">
        <v>0</v>
      </c>
      <c r="G27" s="47">
        <f>SUM(C27:F27)</f>
        <v>8950</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16192</v>
      </c>
      <c r="D5" s="3">
        <v>8803</v>
      </c>
      <c r="E5" s="3">
        <v>61680</v>
      </c>
      <c r="F5" s="3">
        <v>4884</v>
      </c>
      <c r="G5" s="47">
        <f>SUM(C5:F5)</f>
        <v>91559</v>
      </c>
    </row>
    <row r="6" spans="1:7" ht="16.5" thickBot="1" x14ac:dyDescent="0.3">
      <c r="A6" s="15">
        <v>2</v>
      </c>
      <c r="B6" s="25" t="s">
        <v>19</v>
      </c>
      <c r="C6" s="4">
        <v>852</v>
      </c>
      <c r="D6" s="4">
        <v>492</v>
      </c>
      <c r="E6" s="4">
        <v>3399</v>
      </c>
      <c r="F6" s="4"/>
      <c r="G6" s="48">
        <f>SUM(C6:F6)</f>
        <v>4743</v>
      </c>
    </row>
    <row r="7" spans="1:7" ht="16.5" thickBot="1" x14ac:dyDescent="0.3">
      <c r="A7" s="15">
        <v>3</v>
      </c>
      <c r="B7" s="25" t="s">
        <v>24</v>
      </c>
      <c r="C7" s="4">
        <v>889</v>
      </c>
      <c r="D7" s="4">
        <v>277</v>
      </c>
      <c r="E7" s="4">
        <v>1489</v>
      </c>
      <c r="F7" s="4">
        <v>127</v>
      </c>
      <c r="G7" s="48">
        <f>SUM(C7:F7)</f>
        <v>2782</v>
      </c>
    </row>
    <row r="8" spans="1:7" ht="16.5" thickBot="1" x14ac:dyDescent="0.3">
      <c r="A8" s="15">
        <v>4</v>
      </c>
      <c r="B8" s="25" t="s">
        <v>25</v>
      </c>
      <c r="C8" s="4">
        <v>103</v>
      </c>
      <c r="D8" s="4">
        <v>297</v>
      </c>
      <c r="E8" s="4">
        <v>1836</v>
      </c>
      <c r="F8" s="4">
        <v>37</v>
      </c>
      <c r="G8" s="48">
        <f>SUM(C8:F8)</f>
        <v>2273</v>
      </c>
    </row>
    <row r="9" spans="1:7" ht="16.5" thickBot="1" x14ac:dyDescent="0.3">
      <c r="A9" s="15">
        <v>5</v>
      </c>
      <c r="B9" s="25" t="s">
        <v>26</v>
      </c>
      <c r="C9" s="4">
        <v>347</v>
      </c>
      <c r="D9" s="4">
        <v>180</v>
      </c>
      <c r="E9" s="5">
        <v>1784</v>
      </c>
      <c r="F9" s="4">
        <v>129</v>
      </c>
      <c r="G9" s="48">
        <f>SUM(C9:F9)</f>
        <v>2440</v>
      </c>
    </row>
    <row r="10" spans="1:7" ht="16.5" thickBot="1" x14ac:dyDescent="0.3">
      <c r="A10" s="19"/>
      <c r="B10" s="19" t="s">
        <v>29</v>
      </c>
      <c r="C10" s="23"/>
      <c r="D10" s="23"/>
      <c r="E10" s="23"/>
      <c r="F10" s="23"/>
      <c r="G10" s="49"/>
    </row>
    <row r="11" spans="1:7" ht="16.5" thickBot="1" x14ac:dyDescent="0.3">
      <c r="A11" s="14">
        <v>6</v>
      </c>
      <c r="B11" s="25" t="s">
        <v>30</v>
      </c>
      <c r="C11" s="52">
        <v>9717674</v>
      </c>
      <c r="D11" s="53">
        <v>1063314</v>
      </c>
      <c r="E11" s="53">
        <v>44364436</v>
      </c>
      <c r="F11" s="53">
        <v>150415</v>
      </c>
      <c r="G11" s="54">
        <f>SUM(C11:F11)</f>
        <v>55295839</v>
      </c>
    </row>
    <row r="12" spans="1:7" ht="16.5" thickBot="1" x14ac:dyDescent="0.3">
      <c r="A12" s="15">
        <v>7</v>
      </c>
      <c r="B12" s="25" t="s">
        <v>31</v>
      </c>
      <c r="C12" s="51">
        <v>9960466</v>
      </c>
      <c r="D12" s="51">
        <v>1041867</v>
      </c>
      <c r="E12" s="51">
        <v>45712679</v>
      </c>
      <c r="F12" s="51">
        <v>150415</v>
      </c>
      <c r="G12" s="54">
        <f>SUM(C12:F12)</f>
        <v>56865427</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2190312</v>
      </c>
      <c r="D16" s="53">
        <v>283537</v>
      </c>
      <c r="E16" s="53">
        <v>5184437</v>
      </c>
      <c r="F16" s="59">
        <v>0</v>
      </c>
      <c r="G16" s="54">
        <f t="shared" ref="G16:G22" si="0">SUM(C16:F16)</f>
        <v>7658286</v>
      </c>
    </row>
    <row r="17" spans="1:7" ht="16.5" thickBot="1" x14ac:dyDescent="0.3">
      <c r="A17" s="15">
        <v>16</v>
      </c>
      <c r="B17" s="25" t="s">
        <v>40</v>
      </c>
      <c r="C17" s="51">
        <v>2481729</v>
      </c>
      <c r="D17" s="51">
        <v>1268299</v>
      </c>
      <c r="E17" s="51">
        <v>10316222</v>
      </c>
      <c r="F17" s="59">
        <v>0</v>
      </c>
      <c r="G17" s="54">
        <f t="shared" si="0"/>
        <v>14066250</v>
      </c>
    </row>
    <row r="18" spans="1:7" ht="16.5" thickBot="1" x14ac:dyDescent="0.3">
      <c r="A18" s="15">
        <v>17</v>
      </c>
      <c r="B18" s="25" t="s">
        <v>41</v>
      </c>
      <c r="C18" s="51">
        <v>1025850</v>
      </c>
      <c r="D18" s="51">
        <v>356780</v>
      </c>
      <c r="E18" s="51">
        <v>5595727</v>
      </c>
      <c r="F18" s="59">
        <v>0</v>
      </c>
      <c r="G18" s="54">
        <f t="shared" si="0"/>
        <v>6978357</v>
      </c>
    </row>
    <row r="19" spans="1:7" ht="16.5" thickBot="1" x14ac:dyDescent="0.3">
      <c r="A19" s="15">
        <v>18</v>
      </c>
      <c r="B19" s="25" t="s">
        <v>42</v>
      </c>
      <c r="C19" s="51">
        <v>669239</v>
      </c>
      <c r="D19" s="51">
        <v>350997</v>
      </c>
      <c r="E19" s="51">
        <v>1532166</v>
      </c>
      <c r="F19" s="59">
        <v>0</v>
      </c>
      <c r="G19" s="54">
        <f t="shared" si="0"/>
        <v>2552402</v>
      </c>
    </row>
    <row r="20" spans="1:7" ht="16.5" thickBot="1" x14ac:dyDescent="0.3">
      <c r="A20" s="15">
        <v>19</v>
      </c>
      <c r="B20" s="25" t="s">
        <v>43</v>
      </c>
      <c r="C20" s="51">
        <v>126567</v>
      </c>
      <c r="D20" s="51">
        <v>89042</v>
      </c>
      <c r="E20" s="51">
        <v>639763</v>
      </c>
      <c r="F20" s="59">
        <v>0</v>
      </c>
      <c r="G20" s="54">
        <f t="shared" si="0"/>
        <v>855372</v>
      </c>
    </row>
    <row r="21" spans="1:7" ht="16.5" thickBot="1" x14ac:dyDescent="0.3">
      <c r="A21" s="15">
        <v>20</v>
      </c>
      <c r="B21" s="25" t="s">
        <v>44</v>
      </c>
      <c r="C21" s="51">
        <v>455996</v>
      </c>
      <c r="D21" s="51">
        <v>449412</v>
      </c>
      <c r="E21" s="51">
        <v>1142902</v>
      </c>
      <c r="F21" s="59">
        <v>0</v>
      </c>
      <c r="G21" s="54">
        <f t="shared" si="0"/>
        <v>2048310</v>
      </c>
    </row>
    <row r="22" spans="1:7" ht="16.5" thickBot="1" x14ac:dyDescent="0.3">
      <c r="A22" s="15">
        <v>21</v>
      </c>
      <c r="B22" s="25" t="s">
        <v>45</v>
      </c>
      <c r="C22" s="51">
        <v>1314726</v>
      </c>
      <c r="D22" s="51">
        <v>889941</v>
      </c>
      <c r="E22" s="51">
        <v>4815855</v>
      </c>
      <c r="F22" s="59">
        <v>0</v>
      </c>
      <c r="G22" s="54">
        <f t="shared" si="0"/>
        <v>7020522</v>
      </c>
    </row>
    <row r="23" spans="1:7" ht="16.5" thickBot="1" x14ac:dyDescent="0.3">
      <c r="A23" s="19"/>
      <c r="B23" s="19" t="s">
        <v>64</v>
      </c>
      <c r="C23" s="23"/>
      <c r="D23" s="23"/>
      <c r="E23" s="23"/>
      <c r="F23" s="23"/>
      <c r="G23" s="50"/>
    </row>
    <row r="24" spans="1:7" ht="16.5" thickBot="1" x14ac:dyDescent="0.3">
      <c r="A24" s="14">
        <v>39</v>
      </c>
      <c r="B24" s="25" t="s">
        <v>65</v>
      </c>
      <c r="C24" s="6">
        <v>343</v>
      </c>
      <c r="D24" s="6">
        <v>88</v>
      </c>
      <c r="E24" s="6">
        <v>1095</v>
      </c>
      <c r="F24" s="60">
        <v>0</v>
      </c>
      <c r="G24" s="47">
        <f>SUM(C24:F24)</f>
        <v>1526</v>
      </c>
    </row>
    <row r="25" spans="1:7" ht="16.5" thickBot="1" x14ac:dyDescent="0.3">
      <c r="A25" s="14">
        <v>40</v>
      </c>
      <c r="B25" s="25" t="s">
        <v>66</v>
      </c>
      <c r="C25" s="4">
        <v>7941</v>
      </c>
      <c r="D25" s="4">
        <v>4136</v>
      </c>
      <c r="E25" s="4">
        <v>27683</v>
      </c>
      <c r="F25" s="60">
        <v>0</v>
      </c>
      <c r="G25" s="47">
        <f>SUM(C25:F25)</f>
        <v>39760</v>
      </c>
    </row>
    <row r="26" spans="1:7" ht="16.5" thickBot="1" x14ac:dyDescent="0.3">
      <c r="A26" s="14">
        <v>41</v>
      </c>
      <c r="B26" s="25" t="s">
        <v>67</v>
      </c>
      <c r="C26" s="4">
        <v>5528</v>
      </c>
      <c r="D26" s="4">
        <v>4000</v>
      </c>
      <c r="E26" s="4">
        <v>21775</v>
      </c>
      <c r="F26" s="60">
        <v>0</v>
      </c>
      <c r="G26" s="47">
        <f>SUM(C26:F26)</f>
        <v>31303</v>
      </c>
    </row>
    <row r="27" spans="1:7" ht="16.5" thickBot="1" x14ac:dyDescent="0.3">
      <c r="A27" s="14">
        <v>42</v>
      </c>
      <c r="B27" s="25" t="s">
        <v>68</v>
      </c>
      <c r="C27" s="4">
        <v>3227</v>
      </c>
      <c r="D27" s="4">
        <v>248</v>
      </c>
      <c r="E27" s="4">
        <v>1792</v>
      </c>
      <c r="F27" s="60"/>
      <c r="G27" s="47">
        <f>SUM(C27:F27)</f>
        <v>5267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1" t="s">
        <v>79</v>
      </c>
      <c r="B3" s="101"/>
      <c r="C3" s="101"/>
      <c r="D3" s="101"/>
      <c r="E3" s="101"/>
      <c r="F3" s="101"/>
      <c r="G3" s="101"/>
      <c r="H3" s="101"/>
      <c r="I3" s="101"/>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100</v>
      </c>
      <c r="F7" s="40"/>
      <c r="G7" s="38"/>
      <c r="H7" s="38" t="s">
        <v>100</v>
      </c>
      <c r="I7" s="12"/>
    </row>
    <row r="8" spans="1:9" ht="15.75" x14ac:dyDescent="0.25">
      <c r="A8" s="28">
        <v>7</v>
      </c>
      <c r="B8" s="44" t="s">
        <v>31</v>
      </c>
      <c r="C8" s="38"/>
      <c r="D8" s="38"/>
      <c r="E8" s="39" t="s">
        <v>100</v>
      </c>
      <c r="F8" s="40"/>
      <c r="G8" s="38"/>
      <c r="H8" s="38" t="s">
        <v>100</v>
      </c>
      <c r="I8" s="12"/>
    </row>
    <row r="9" spans="1:9" ht="15.75" x14ac:dyDescent="0.25">
      <c r="A9" s="28">
        <v>8</v>
      </c>
      <c r="B9" s="44" t="s">
        <v>32</v>
      </c>
      <c r="C9" s="32"/>
      <c r="D9" s="32"/>
      <c r="E9" s="33"/>
      <c r="F9" s="40"/>
      <c r="G9" s="38"/>
      <c r="H9" s="38" t="s">
        <v>100</v>
      </c>
      <c r="I9" s="12"/>
    </row>
    <row r="10" spans="1:9" ht="15.75" x14ac:dyDescent="0.25">
      <c r="A10" s="28">
        <v>9</v>
      </c>
      <c r="B10" s="44" t="s">
        <v>33</v>
      </c>
      <c r="C10" s="32"/>
      <c r="D10" s="32"/>
      <c r="E10" s="33"/>
      <c r="F10" s="40"/>
      <c r="G10" s="38"/>
      <c r="H10" s="38" t="s">
        <v>100</v>
      </c>
      <c r="I10" s="12"/>
    </row>
    <row r="11" spans="1:9" ht="15.75" x14ac:dyDescent="0.25">
      <c r="A11" s="28">
        <v>10</v>
      </c>
      <c r="B11" s="44" t="s">
        <v>34</v>
      </c>
      <c r="C11" s="38"/>
      <c r="D11" s="38"/>
      <c r="E11" s="39"/>
      <c r="F11" s="40"/>
      <c r="G11" s="38"/>
      <c r="H11" s="38"/>
      <c r="I11" s="12"/>
    </row>
    <row r="12" spans="1:9" ht="15.75" x14ac:dyDescent="0.25">
      <c r="A12" s="28">
        <v>11</v>
      </c>
      <c r="B12" s="44" t="s">
        <v>35</v>
      </c>
      <c r="C12" s="38"/>
      <c r="D12" s="38"/>
      <c r="E12" s="39"/>
      <c r="F12" s="40"/>
      <c r="G12" s="38"/>
      <c r="H12" s="38"/>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100</v>
      </c>
      <c r="F15" s="40"/>
      <c r="G15" s="38"/>
      <c r="H15" s="38" t="s">
        <v>100</v>
      </c>
      <c r="I15" s="37"/>
    </row>
    <row r="16" spans="1:9" ht="15.75" x14ac:dyDescent="0.25">
      <c r="A16" s="28">
        <v>16</v>
      </c>
      <c r="B16" s="44" t="s">
        <v>40</v>
      </c>
      <c r="C16" s="38"/>
      <c r="D16" s="38"/>
      <c r="E16" s="39" t="s">
        <v>100</v>
      </c>
      <c r="F16" s="40"/>
      <c r="G16" s="38"/>
      <c r="H16" s="38" t="s">
        <v>100</v>
      </c>
      <c r="I16" s="12"/>
    </row>
    <row r="17" spans="1:9" ht="15.75" x14ac:dyDescent="0.25">
      <c r="A17" s="28">
        <v>17</v>
      </c>
      <c r="B17" s="44" t="s">
        <v>41</v>
      </c>
      <c r="C17" s="38"/>
      <c r="D17" s="38"/>
      <c r="E17" s="39" t="s">
        <v>100</v>
      </c>
      <c r="F17" s="40"/>
      <c r="G17" s="38"/>
      <c r="H17" s="38" t="s">
        <v>100</v>
      </c>
      <c r="I17" s="12"/>
    </row>
    <row r="18" spans="1:9" ht="15.75" x14ac:dyDescent="0.25">
      <c r="A18" s="28">
        <v>18</v>
      </c>
      <c r="B18" s="44" t="s">
        <v>42</v>
      </c>
      <c r="C18" s="38"/>
      <c r="D18" s="38"/>
      <c r="E18" s="39" t="s">
        <v>100</v>
      </c>
      <c r="F18" s="40"/>
      <c r="G18" s="38"/>
      <c r="H18" s="38" t="s">
        <v>100</v>
      </c>
      <c r="I18" s="12"/>
    </row>
    <row r="19" spans="1:9" ht="15.75" x14ac:dyDescent="0.25">
      <c r="A19" s="28">
        <v>19</v>
      </c>
      <c r="B19" s="44" t="s">
        <v>43</v>
      </c>
      <c r="C19" s="38"/>
      <c r="D19" s="38"/>
      <c r="E19" s="39" t="s">
        <v>100</v>
      </c>
      <c r="F19" s="40"/>
      <c r="G19" s="38"/>
      <c r="H19" s="38" t="s">
        <v>100</v>
      </c>
      <c r="I19" s="12"/>
    </row>
    <row r="20" spans="1:9" ht="15.75" x14ac:dyDescent="0.25">
      <c r="A20" s="28">
        <v>20</v>
      </c>
      <c r="B20" s="44" t="s">
        <v>44</v>
      </c>
      <c r="C20" s="38"/>
      <c r="D20" s="38"/>
      <c r="E20" s="39" t="s">
        <v>100</v>
      </c>
      <c r="F20" s="40"/>
      <c r="G20" s="38"/>
      <c r="H20" s="38" t="s">
        <v>100</v>
      </c>
      <c r="I20" s="12"/>
    </row>
    <row r="21" spans="1:9" ht="15.75" x14ac:dyDescent="0.25">
      <c r="A21" s="28">
        <v>21</v>
      </c>
      <c r="B21" s="44" t="s">
        <v>45</v>
      </c>
      <c r="C21" s="38"/>
      <c r="D21" s="38"/>
      <c r="E21" s="39" t="s">
        <v>100</v>
      </c>
      <c r="F21" s="40"/>
      <c r="G21" s="38"/>
      <c r="H21" s="38" t="s">
        <v>100</v>
      </c>
      <c r="I21" s="12"/>
    </row>
    <row r="22" spans="1:9" ht="15.75" x14ac:dyDescent="0.25">
      <c r="A22" s="28">
        <v>22</v>
      </c>
      <c r="B22" s="44" t="s">
        <v>46</v>
      </c>
      <c r="C22" s="32"/>
      <c r="D22" s="32"/>
      <c r="E22" s="33"/>
      <c r="F22" s="40"/>
      <c r="G22" s="38"/>
      <c r="H22" s="38"/>
      <c r="I22" s="12"/>
    </row>
    <row r="23" spans="1:9" ht="15.75" x14ac:dyDescent="0.25">
      <c r="A23" s="28">
        <v>23</v>
      </c>
      <c r="B23" s="44" t="s">
        <v>47</v>
      </c>
      <c r="C23" s="32"/>
      <c r="D23" s="32"/>
      <c r="E23" s="33"/>
      <c r="F23" s="40" t="s">
        <v>100</v>
      </c>
      <c r="G23" s="38"/>
      <c r="H23" s="38"/>
      <c r="I23" s="12"/>
    </row>
    <row r="24" spans="1:9" ht="15.75" x14ac:dyDescent="0.25">
      <c r="A24" s="28">
        <v>24</v>
      </c>
      <c r="B24" s="44" t="s">
        <v>48</v>
      </c>
      <c r="C24" s="32"/>
      <c r="D24" s="32"/>
      <c r="E24" s="33"/>
      <c r="F24" s="40" t="s">
        <v>100</v>
      </c>
      <c r="G24" s="38"/>
      <c r="H24" s="38"/>
      <c r="I24" s="12"/>
    </row>
    <row r="25" spans="1:9" ht="15.75" x14ac:dyDescent="0.25">
      <c r="A25" s="28">
        <v>26</v>
      </c>
      <c r="B25" s="44" t="s">
        <v>49</v>
      </c>
      <c r="C25" s="32"/>
      <c r="D25" s="32"/>
      <c r="E25" s="33"/>
      <c r="F25" s="40"/>
      <c r="G25" s="38"/>
      <c r="H25" s="38"/>
      <c r="I25" s="12"/>
    </row>
    <row r="26" spans="1:9" ht="15.75" x14ac:dyDescent="0.25">
      <c r="A26" s="28">
        <v>27</v>
      </c>
      <c r="B26" s="44" t="s">
        <v>50</v>
      </c>
      <c r="C26" s="32"/>
      <c r="D26" s="32"/>
      <c r="E26" s="33"/>
      <c r="F26" s="40"/>
      <c r="G26" s="38"/>
      <c r="H26" s="38" t="s">
        <v>100</v>
      </c>
      <c r="I26" s="12"/>
    </row>
    <row r="27" spans="1:9" ht="15.75" x14ac:dyDescent="0.25">
      <c r="A27" s="28">
        <v>28</v>
      </c>
      <c r="B27" s="44" t="s">
        <v>51</v>
      </c>
      <c r="C27" s="32"/>
      <c r="D27" s="32"/>
      <c r="E27" s="33"/>
      <c r="F27" s="40"/>
      <c r="G27" s="38"/>
      <c r="H27" s="38" t="s">
        <v>100</v>
      </c>
      <c r="I27" s="12"/>
    </row>
    <row r="28" spans="1:9" ht="15.75" x14ac:dyDescent="0.25">
      <c r="A28" s="28">
        <v>29</v>
      </c>
      <c r="B28" s="44" t="s">
        <v>87</v>
      </c>
      <c r="C28" s="32"/>
      <c r="D28" s="32"/>
      <c r="E28" s="33"/>
      <c r="F28" s="40"/>
      <c r="G28" s="38"/>
      <c r="H28" s="38" t="s">
        <v>100</v>
      </c>
      <c r="I28" s="12"/>
    </row>
    <row r="29" spans="1:9" ht="15.75" x14ac:dyDescent="0.25">
      <c r="A29" s="28">
        <v>30</v>
      </c>
      <c r="B29" s="44" t="s">
        <v>53</v>
      </c>
      <c r="C29" s="32"/>
      <c r="D29" s="32"/>
      <c r="E29" s="33"/>
      <c r="F29" s="40" t="s">
        <v>100</v>
      </c>
      <c r="G29" s="38"/>
      <c r="H29" s="38"/>
      <c r="I29" s="12"/>
    </row>
    <row r="30" spans="1:9" ht="15.75" x14ac:dyDescent="0.25">
      <c r="A30" s="28">
        <v>31</v>
      </c>
      <c r="B30" s="44" t="s">
        <v>54</v>
      </c>
      <c r="C30" s="32"/>
      <c r="D30" s="32"/>
      <c r="E30" s="33"/>
      <c r="F30" s="40"/>
      <c r="G30" s="38"/>
      <c r="H30" s="38" t="s">
        <v>100</v>
      </c>
      <c r="I30" s="12"/>
    </row>
    <row r="31" spans="1:9" ht="15.75" x14ac:dyDescent="0.25">
      <c r="A31" s="28">
        <v>32</v>
      </c>
      <c r="B31" s="44" t="s">
        <v>55</v>
      </c>
      <c r="C31" s="32"/>
      <c r="D31" s="32"/>
      <c r="E31" s="33"/>
      <c r="F31" s="40"/>
      <c r="G31" s="38"/>
      <c r="H31" s="38" t="s">
        <v>100</v>
      </c>
      <c r="I31" s="12"/>
    </row>
    <row r="32" spans="1:9" ht="15.75" x14ac:dyDescent="0.25">
      <c r="A32" s="28">
        <v>33</v>
      </c>
      <c r="B32" s="44" t="s">
        <v>56</v>
      </c>
      <c r="C32" s="32"/>
      <c r="D32" s="32"/>
      <c r="E32" s="33"/>
      <c r="F32" s="40"/>
      <c r="G32" s="38"/>
      <c r="H32" s="38"/>
      <c r="I32" s="12"/>
    </row>
    <row r="33" spans="1:9" ht="15.75" x14ac:dyDescent="0.25">
      <c r="A33" s="28" t="s">
        <v>57</v>
      </c>
      <c r="B33" s="44" t="s">
        <v>58</v>
      </c>
      <c r="C33" s="32"/>
      <c r="D33" s="32"/>
      <c r="E33" s="33"/>
      <c r="F33" s="40" t="s">
        <v>100</v>
      </c>
      <c r="G33" s="38"/>
      <c r="H33" s="38"/>
      <c r="I33" s="12"/>
    </row>
    <row r="34" spans="1:9" ht="15.75" x14ac:dyDescent="0.25">
      <c r="A34" s="28">
        <v>34</v>
      </c>
      <c r="B34" s="44" t="s">
        <v>59</v>
      </c>
      <c r="C34" s="32"/>
      <c r="D34" s="32"/>
      <c r="E34" s="33"/>
      <c r="F34" s="40"/>
      <c r="G34" s="38"/>
      <c r="H34" s="38" t="s">
        <v>100</v>
      </c>
      <c r="I34" s="12"/>
    </row>
    <row r="35" spans="1:9" ht="15.75" x14ac:dyDescent="0.25">
      <c r="A35" s="28">
        <v>35</v>
      </c>
      <c r="B35" s="44" t="s">
        <v>60</v>
      </c>
      <c r="C35" s="32"/>
      <c r="D35" s="32"/>
      <c r="E35" s="33"/>
      <c r="F35" s="40" t="s">
        <v>100</v>
      </c>
      <c r="G35" s="38"/>
      <c r="H35" s="38"/>
      <c r="I35" s="12"/>
    </row>
    <row r="36" spans="1:9" ht="16.5" thickBot="1" x14ac:dyDescent="0.3">
      <c r="A36" s="29">
        <v>36</v>
      </c>
      <c r="B36" s="45" t="s">
        <v>61</v>
      </c>
      <c r="C36" s="34"/>
      <c r="D36" s="34"/>
      <c r="E36" s="35"/>
      <c r="F36" s="41"/>
      <c r="G36" s="42"/>
      <c r="H36" s="43" t="s">
        <v>100</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C2" sqref="C2"/>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8" t="s">
        <v>101</v>
      </c>
      <c r="E6" s="38" t="s">
        <v>101</v>
      </c>
    </row>
    <row r="7" spans="1:9" ht="15.75" x14ac:dyDescent="0.25">
      <c r="B7" s="93">
        <v>7</v>
      </c>
      <c r="C7" s="94" t="s">
        <v>31</v>
      </c>
      <c r="D7" s="38" t="s">
        <v>101</v>
      </c>
      <c r="E7" s="38" t="s">
        <v>101</v>
      </c>
    </row>
    <row r="8" spans="1:9" ht="15.75" x14ac:dyDescent="0.25">
      <c r="B8" s="93">
        <v>8</v>
      </c>
      <c r="C8" s="94" t="s">
        <v>32</v>
      </c>
      <c r="D8" s="38"/>
      <c r="E8" s="38" t="s">
        <v>101</v>
      </c>
    </row>
    <row r="9" spans="1:9" ht="31.5" x14ac:dyDescent="0.25">
      <c r="B9" s="93">
        <v>9</v>
      </c>
      <c r="C9" s="94" t="s">
        <v>33</v>
      </c>
      <c r="D9" s="38"/>
      <c r="E9" s="38" t="s">
        <v>102</v>
      </c>
    </row>
    <row r="10" spans="1:9" ht="15.75" x14ac:dyDescent="0.25">
      <c r="B10" s="93">
        <v>10</v>
      </c>
      <c r="C10" s="94" t="s">
        <v>34</v>
      </c>
      <c r="D10" s="38"/>
      <c r="E10" s="38"/>
    </row>
    <row r="11" spans="1:9" ht="15.75" x14ac:dyDescent="0.25">
      <c r="B11" s="93">
        <v>11</v>
      </c>
      <c r="C11" s="94" t="s">
        <v>35</v>
      </c>
      <c r="D11" s="38"/>
      <c r="E11" s="38"/>
    </row>
    <row r="12" spans="1:9" ht="32.25" thickBot="1" x14ac:dyDescent="0.3">
      <c r="B12" s="95">
        <v>13</v>
      </c>
      <c r="C12" s="96" t="s">
        <v>36</v>
      </c>
      <c r="D12" s="38"/>
      <c r="E12" s="38"/>
    </row>
    <row r="13" spans="1:9" ht="15.75" x14ac:dyDescent="0.25">
      <c r="B13" s="89"/>
      <c r="C13" s="97" t="s">
        <v>38</v>
      </c>
      <c r="D13" s="38"/>
      <c r="E13" s="38"/>
    </row>
    <row r="14" spans="1:9" ht="31.5" x14ac:dyDescent="0.25">
      <c r="B14" s="93">
        <v>15</v>
      </c>
      <c r="C14" s="94" t="s">
        <v>39</v>
      </c>
      <c r="D14" s="38" t="s">
        <v>103</v>
      </c>
      <c r="E14" s="38" t="s">
        <v>103</v>
      </c>
    </row>
    <row r="15" spans="1:9" ht="31.5" x14ac:dyDescent="0.25">
      <c r="B15" s="93">
        <v>16</v>
      </c>
      <c r="C15" s="94" t="s">
        <v>40</v>
      </c>
      <c r="D15" s="38" t="s">
        <v>103</v>
      </c>
      <c r="E15" s="38" t="s">
        <v>103</v>
      </c>
    </row>
    <row r="16" spans="1:9" ht="31.5" x14ac:dyDescent="0.25">
      <c r="B16" s="93">
        <v>17</v>
      </c>
      <c r="C16" s="94" t="s">
        <v>41</v>
      </c>
      <c r="D16" s="38" t="s">
        <v>103</v>
      </c>
      <c r="E16" s="38" t="s">
        <v>103</v>
      </c>
    </row>
    <row r="17" spans="2:5" ht="15.75" x14ac:dyDescent="0.25">
      <c r="B17" s="93">
        <v>18</v>
      </c>
      <c r="C17" s="94" t="s">
        <v>42</v>
      </c>
      <c r="D17" s="38" t="s">
        <v>103</v>
      </c>
      <c r="E17" s="38" t="s">
        <v>103</v>
      </c>
    </row>
    <row r="18" spans="2:5" ht="15.75" x14ac:dyDescent="0.25">
      <c r="B18" s="93">
        <v>19</v>
      </c>
      <c r="C18" s="94" t="s">
        <v>43</v>
      </c>
      <c r="D18" s="38" t="s">
        <v>103</v>
      </c>
      <c r="E18" s="38" t="s">
        <v>103</v>
      </c>
    </row>
    <row r="19" spans="2:5" ht="15.75" x14ac:dyDescent="0.25">
      <c r="B19" s="93">
        <v>20</v>
      </c>
      <c r="C19" s="94" t="s">
        <v>44</v>
      </c>
      <c r="D19" s="38" t="s">
        <v>103</v>
      </c>
      <c r="E19" s="38" t="s">
        <v>103</v>
      </c>
    </row>
    <row r="20" spans="2:5" ht="15.75" x14ac:dyDescent="0.25">
      <c r="B20" s="93">
        <v>21</v>
      </c>
      <c r="C20" s="94" t="s">
        <v>45</v>
      </c>
      <c r="D20" s="38" t="s">
        <v>103</v>
      </c>
      <c r="E20" s="38" t="s">
        <v>103</v>
      </c>
    </row>
    <row r="21" spans="2:5" ht="15.75" x14ac:dyDescent="0.25">
      <c r="B21" s="93">
        <v>22</v>
      </c>
      <c r="C21" s="94" t="s">
        <v>46</v>
      </c>
      <c r="D21" s="38"/>
      <c r="E21" s="38"/>
    </row>
    <row r="22" spans="2:5" ht="31.5" x14ac:dyDescent="0.25">
      <c r="B22" s="93">
        <v>23</v>
      </c>
      <c r="C22" s="94" t="s">
        <v>47</v>
      </c>
      <c r="D22" s="38"/>
      <c r="E22" s="38"/>
    </row>
    <row r="23" spans="2:5" ht="15.75" x14ac:dyDescent="0.25">
      <c r="B23" s="93">
        <v>24</v>
      </c>
      <c r="C23" s="94" t="s">
        <v>48</v>
      </c>
      <c r="D23" s="38"/>
      <c r="E23" s="38"/>
    </row>
    <row r="24" spans="2:5" ht="15.75" x14ac:dyDescent="0.25">
      <c r="B24" s="93">
        <v>26</v>
      </c>
      <c r="C24" s="94" t="s">
        <v>49</v>
      </c>
      <c r="D24" s="38"/>
      <c r="E24" s="38"/>
    </row>
    <row r="25" spans="2:5" ht="15.75" x14ac:dyDescent="0.25">
      <c r="B25" s="93">
        <v>27</v>
      </c>
      <c r="C25" s="94" t="s">
        <v>50</v>
      </c>
      <c r="D25" s="38"/>
      <c r="E25" s="38" t="s">
        <v>104</v>
      </c>
    </row>
    <row r="26" spans="2:5" ht="15.75" x14ac:dyDescent="0.25">
      <c r="B26" s="93">
        <v>28</v>
      </c>
      <c r="C26" s="94" t="s">
        <v>51</v>
      </c>
      <c r="D26" s="38"/>
      <c r="E26" s="38" t="s">
        <v>104</v>
      </c>
    </row>
    <row r="27" spans="2:5" ht="15.75" x14ac:dyDescent="0.25">
      <c r="B27" s="93">
        <v>29</v>
      </c>
      <c r="C27" s="94" t="s">
        <v>87</v>
      </c>
      <c r="D27" s="38"/>
      <c r="E27" s="38" t="s">
        <v>104</v>
      </c>
    </row>
    <row r="28" spans="2:5" ht="15.75" x14ac:dyDescent="0.25">
      <c r="B28" s="93">
        <v>30</v>
      </c>
      <c r="C28" s="94" t="s">
        <v>53</v>
      </c>
      <c r="D28" s="38"/>
      <c r="E28" s="38"/>
    </row>
    <row r="29" spans="2:5" ht="15.75" x14ac:dyDescent="0.25">
      <c r="B29" s="93">
        <v>31</v>
      </c>
      <c r="C29" s="94" t="s">
        <v>54</v>
      </c>
      <c r="D29" s="38"/>
      <c r="E29" s="38" t="s">
        <v>104</v>
      </c>
    </row>
    <row r="30" spans="2:5" ht="47.25" x14ac:dyDescent="0.25">
      <c r="B30" s="93">
        <v>32</v>
      </c>
      <c r="C30" s="94" t="s">
        <v>55</v>
      </c>
      <c r="D30" s="38"/>
      <c r="E30" s="38" t="s">
        <v>105</v>
      </c>
    </row>
    <row r="31" spans="2:5" ht="15.75" x14ac:dyDescent="0.25">
      <c r="B31" s="93">
        <v>33</v>
      </c>
      <c r="C31" s="94" t="s">
        <v>56</v>
      </c>
      <c r="D31" s="38"/>
      <c r="E31" s="38"/>
    </row>
    <row r="32" spans="2:5" ht="15.75" x14ac:dyDescent="0.25">
      <c r="B32" s="93" t="s">
        <v>57</v>
      </c>
      <c r="C32" s="94" t="s">
        <v>58</v>
      </c>
      <c r="D32" s="38"/>
      <c r="E32" s="38"/>
    </row>
    <row r="33" spans="2:5" ht="15.75" x14ac:dyDescent="0.25">
      <c r="B33" s="93">
        <v>34</v>
      </c>
      <c r="C33" s="94" t="s">
        <v>59</v>
      </c>
      <c r="D33" s="38"/>
      <c r="E33" s="38" t="s">
        <v>104</v>
      </c>
    </row>
    <row r="34" spans="2:5" ht="15.75" x14ac:dyDescent="0.25">
      <c r="B34" s="93">
        <v>35</v>
      </c>
      <c r="C34" s="94" t="s">
        <v>60</v>
      </c>
      <c r="D34" s="38"/>
      <c r="E34" s="38"/>
    </row>
    <row r="35" spans="2:5" ht="16.5" thickBot="1" x14ac:dyDescent="0.3">
      <c r="B35" s="95">
        <v>36</v>
      </c>
      <c r="C35" s="96" t="s">
        <v>61</v>
      </c>
      <c r="D35" s="38"/>
      <c r="E35" s="38" t="s">
        <v>104</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Unterfranz, Mark</cp:lastModifiedBy>
  <cp:lastPrinted>2014-10-03T12:15:11Z</cp:lastPrinted>
  <dcterms:created xsi:type="dcterms:W3CDTF">2013-10-30T14:59:00Z</dcterms:created>
  <dcterms:modified xsi:type="dcterms:W3CDTF">2022-03-21T20:25:07Z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