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Treasury Website\2021 Rebuild of Website\"/>
    </mc:Choice>
  </mc:AlternateContent>
  <xr:revisionPtr revIDLastSave="0" documentId="8_{58AFE965-7BD6-480B-8BBC-D4F5A41837CE}" xr6:coauthVersionLast="47" xr6:coauthVersionMax="47" xr10:uidLastSave="{00000000-0000-0000-0000-000000000000}"/>
  <bookViews>
    <workbookView xWindow="-108" yWindow="-108" windowWidth="23256" windowHeight="12576" xr2:uid="{00000000-000D-0000-FFFF-FFFF00000000}"/>
  </bookViews>
  <sheets>
    <sheet name="FY24 FINAL" sheetId="5" r:id="rId1"/>
    <sheet name="Statute" sheetId="2" r:id="rId2"/>
    <sheet name="Sheet2" sheetId="4" r:id="rId3"/>
  </sheets>
  <definedNames>
    <definedName name="_xlnm.Print_Area" localSheetId="0">'FY24 FINAL'!$A$1:$D$33</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5" l="1"/>
  <c r="D37" i="5" l="1"/>
  <c r="D25" i="5" s="1"/>
  <c r="C37" i="5"/>
  <c r="D13" i="5"/>
</calcChain>
</file>

<file path=xl/sharedStrings.xml><?xml version="1.0" encoding="utf-8"?>
<sst xmlns="http://schemas.openxmlformats.org/spreadsheetml/2006/main" count="92" uniqueCount="69">
  <si>
    <t xml:space="preserve">Tax-Supported Debt </t>
  </si>
  <si>
    <t>Description</t>
  </si>
  <si>
    <t>General Obligation Bonds (GOs)</t>
  </si>
  <si>
    <t>Debt secured by State's full faith, credit, and taxing power.</t>
  </si>
  <si>
    <t>Tax-Supported Certificates of Participation (COPs)</t>
  </si>
  <si>
    <t>Debt secured by State-issued lease payments.</t>
  </si>
  <si>
    <t>Maine Government Facilities Authority (MGFA) Bonds</t>
  </si>
  <si>
    <t>Debt secured by the tax-supported agency budgets.</t>
  </si>
  <si>
    <t>Capital Leases</t>
  </si>
  <si>
    <t>State obligations under non-cancelable lease arrangements.</t>
  </si>
  <si>
    <t>GARVEE Bonds</t>
  </si>
  <si>
    <t>Debt secured by future federal transportation funds.</t>
  </si>
  <si>
    <t>Transcap Bonds</t>
  </si>
  <si>
    <t>Debt issued by the Maine Municipal Bond Bank and secured by future State revenues.</t>
  </si>
  <si>
    <t>TOTAL</t>
  </si>
  <si>
    <t>Authorized but Unissued GO Bonds</t>
  </si>
  <si>
    <t>Bonds authorized by voters, but not yet borrowed upon.</t>
  </si>
  <si>
    <t>Constitutional Obligations</t>
  </si>
  <si>
    <t>Liability</t>
  </si>
  <si>
    <t>Statutory Obligations</t>
  </si>
  <si>
    <t>Other Post-Employment Benefits (OPEB) Liability for State Employees and Teachers</t>
  </si>
  <si>
    <t xml:space="preserve">Statutory commitment to pay for health insurance in future years. </t>
  </si>
  <si>
    <t>Moral Obligation Debt</t>
  </si>
  <si>
    <t xml:space="preserve">Moral Obligation Bonds </t>
  </si>
  <si>
    <t>Bonds backed by the State's moral (but not legally enforceable) promise of payment.  These bonds are issued and repaid by: Maine State Housing Authority, Maine Municipal Bond Bank, Maine Health and Higher Education Facilities Authority, Finance Authority of Maine, and Maine Educational Loan Authority.</t>
  </si>
  <si>
    <t>Cash-Flow Financing</t>
  </si>
  <si>
    <t>Tax-Anticipation Notes (TANs) and</t>
  </si>
  <si>
    <t>Lines of Credit (LOC)</t>
  </si>
  <si>
    <t xml:space="preserve">Short-term borrowing used to meet current obligations by borrowing against tax revenues expected later in the fiscal year. </t>
  </si>
  <si>
    <t>none</t>
  </si>
  <si>
    <t xml:space="preserve">Other Debt Created By Statutory Entities </t>
  </si>
  <si>
    <t>Maine Turnpike Authority</t>
  </si>
  <si>
    <t>Bonds are not debts of the State, but are paid exclusively from tolls.  The Maine Turnpike Authority’s ability to sell bonds is detailed in statute.</t>
  </si>
  <si>
    <t>University of Maine System</t>
  </si>
  <si>
    <t>Money borrowed by the System and evidences of indebtedness issued by the System does not constitute any debt or liability of the State or any municipality or subdivision of the State, but shall be payable solely from the revenues of the System or any project for which they are issued.  The University of Maine System’s ability to sell bonds is detailed in statute.</t>
  </si>
  <si>
    <t>Debt Burden</t>
  </si>
  <si>
    <t>Debt Capacity</t>
  </si>
  <si>
    <t xml:space="preserve">Maine has no legal debt ceiling.  </t>
  </si>
  <si>
    <t>Total (millions)</t>
  </si>
  <si>
    <t>OSC, Sandy Royce</t>
  </si>
  <si>
    <t>Liquor Revenue Bonds</t>
  </si>
  <si>
    <t>Net Pension Liability based on GASB 68 implementation in FY2015</t>
  </si>
  <si>
    <t>The State's proportionate share of the collective net pension liability for the State Employee and Teachers plan as of June 30, 2016.</t>
  </si>
  <si>
    <t>§155. State liabilities</t>
  </si>
  <si>
    <t>Title 5: ADMINISTRATIVE PROCEDURES AND SERVICES</t>
  </si>
  <si>
    <t>Part 1: STATE DEPARTMENTS</t>
  </si>
  <si>
    <t>Chapter 7: TREASURER OF STATE</t>
  </si>
  <si>
    <t>§191</t>
  </si>
  <si>
    <t>as of 6/30/18</t>
  </si>
  <si>
    <t>Henry E.M. Beck, State Treasurer</t>
  </si>
  <si>
    <r>
      <t xml:space="preserve">By </t>
    </r>
    <r>
      <rPr>
        <sz val="10"/>
        <color rgb="FFFF0000"/>
        <rFont val="Kalinga"/>
        <family val="2"/>
      </rPr>
      <t>July 31st</t>
    </r>
    <r>
      <rPr>
        <sz val="10"/>
        <color rgb="FF333333"/>
        <rFont val="Kalinga"/>
        <family val="2"/>
      </rPr>
      <t xml:space="preserve"> of each year, the Treasurer of State shall publish on the publicly accessible portion of the treasurer's website the latest information available regarding all liabilities of the State as of June 30th of that same year. For purposes of this section, "liabilities of the State" includes all state debts, loans, bonds, unfunded liabilities and promises to pay, including issued and unissued bonds, pension liabilities, promises to provide health insurance in future years, Maine Governmental Facilities Authority bonds and any other debt or obligation that the State has guaranteed or promised to pay. "Liabilities of the State" does not include state contracts for goods and services or vendor information. [2011, c. 188, §1 (NEW).]</t>
    </r>
  </si>
  <si>
    <t>Maine Energy, Housing &amp; Economic  Recovery (MEHER) Revenue Bonds</t>
  </si>
  <si>
    <t>Debt issued by the Maine State Housing Authority and secured by the state's portion of real estate transfer tax</t>
  </si>
  <si>
    <t>as of 6/30/22</t>
  </si>
  <si>
    <t>FY23 Total (millions)</t>
  </si>
  <si>
    <t>Maine's Debt Snapshot - 6.30.24</t>
  </si>
  <si>
    <t>FY24 Total (millions)</t>
  </si>
  <si>
    <t>as of 6/30/23</t>
  </si>
  <si>
    <t>FY23</t>
  </si>
  <si>
    <t>drinking water</t>
  </si>
  <si>
    <t>clean water</t>
  </si>
  <si>
    <t>FAME (MELA) Maine Loan</t>
  </si>
  <si>
    <t>MSHA</t>
  </si>
  <si>
    <t>MMBB</t>
  </si>
  <si>
    <t>MHHEFA</t>
  </si>
  <si>
    <t>FY24</t>
  </si>
  <si>
    <t>as of 6/30/2023</t>
  </si>
  <si>
    <t>Net Tax-Supported Debt per Maine resident is $1,086 compared to the State Debt Median of $1,178.  Net Tax-Supported Debt as a percentage of Maine personal income is 1.80%, compared to a State Debt Median 2.10%.</t>
  </si>
  <si>
    <t>as of 6/30/2022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</si>
</sst>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b/>
      <sz val="9"/>
      <color theme="1"/>
      <name val="Verdana"/>
      <family val="2"/>
    </font>
    <font>
      <sz val="9"/>
      <color rgb="FF000000"/>
      <name val="Verdana"/>
      <family val="2"/>
    </font>
    <font>
      <b/>
      <sz val="9"/>
      <color rgb="FF000000"/>
      <name val="Verdana"/>
      <family val="2"/>
    </font>
    <font>
      <sz val="9"/>
      <color theme="1"/>
      <name val="Verdana"/>
      <family val="2"/>
    </font>
    <font>
      <b/>
      <sz val="18"/>
      <color theme="1"/>
      <name val="Calibri"/>
      <family val="2"/>
      <scheme val="minor"/>
    </font>
    <font>
      <b/>
      <i/>
      <sz val="18"/>
      <color theme="1"/>
      <name val="Calibri"/>
      <family val="2"/>
      <scheme val="minor"/>
    </font>
    <font>
      <sz val="11"/>
      <color theme="1"/>
      <name val="Calibri"/>
      <family val="2"/>
      <scheme val="minor"/>
    </font>
    <font>
      <i/>
      <sz val="8"/>
      <color theme="1"/>
      <name val="Verdana"/>
      <family val="2"/>
    </font>
    <font>
      <i/>
      <sz val="11"/>
      <color theme="1"/>
      <name val="Calibri"/>
      <family val="2"/>
      <scheme val="minor"/>
    </font>
    <font>
      <b/>
      <i/>
      <sz val="11"/>
      <color rgb="FFFF0000"/>
      <name val="Calibri"/>
      <family val="2"/>
      <scheme val="minor"/>
    </font>
    <font>
      <sz val="11"/>
      <color theme="9" tint="-0.249977111117893"/>
      <name val="Calibri"/>
      <family val="2"/>
      <scheme val="minor"/>
    </font>
    <font>
      <b/>
      <sz val="9"/>
      <color theme="9" tint="-0.249977111117893"/>
      <name val="Verdana"/>
      <family val="2"/>
    </font>
    <font>
      <sz val="9"/>
      <color theme="9" tint="-0.249977111117893"/>
      <name val="Verdana"/>
      <family val="2"/>
    </font>
    <font>
      <sz val="8"/>
      <color theme="9" tint="-0.249977111117893"/>
      <name val="Verdana"/>
      <family val="2"/>
    </font>
    <font>
      <b/>
      <sz val="11"/>
      <color theme="9" tint="-0.249977111117893"/>
      <name val="Calibri"/>
      <family val="2"/>
      <scheme val="minor"/>
    </font>
    <font>
      <u/>
      <sz val="11"/>
      <color theme="10"/>
      <name val="Calibri"/>
      <family val="2"/>
      <scheme val="minor"/>
    </font>
    <font>
      <sz val="10"/>
      <color rgb="FF333333"/>
      <name val="Kalinga"/>
      <family val="2"/>
    </font>
    <font>
      <sz val="10"/>
      <color theme="1"/>
      <name val="Kalinga"/>
      <family val="2"/>
    </font>
    <font>
      <b/>
      <sz val="10"/>
      <color rgb="FF333333"/>
      <name val="Kalinga"/>
      <family val="2"/>
    </font>
    <font>
      <b/>
      <sz val="10"/>
      <color theme="1"/>
      <name val="Kalinga"/>
      <family val="2"/>
    </font>
    <font>
      <b/>
      <u/>
      <sz val="10"/>
      <color theme="10"/>
      <name val="Kalinga"/>
      <family val="2"/>
    </font>
    <font>
      <b/>
      <sz val="9"/>
      <color rgb="FF3333FF"/>
      <name val="Verdana"/>
      <family val="2"/>
    </font>
    <font>
      <sz val="9"/>
      <color rgb="FF3333FF"/>
      <name val="Verdana"/>
      <family val="2"/>
    </font>
    <font>
      <sz val="8"/>
      <color rgb="FF3333FF"/>
      <name val="Verdana"/>
      <family val="2"/>
    </font>
    <font>
      <sz val="11"/>
      <color rgb="FF3333FF"/>
      <name val="Calibri"/>
      <family val="2"/>
      <scheme val="minor"/>
    </font>
    <font>
      <b/>
      <sz val="11"/>
      <color rgb="FF3333FF"/>
      <name val="Calibri"/>
      <family val="2"/>
      <scheme val="minor"/>
    </font>
    <font>
      <sz val="10"/>
      <color rgb="FFFF0000"/>
      <name val="Kalinga"/>
      <family val="2"/>
    </font>
    <font>
      <sz val="9"/>
      <color theme="1"/>
      <name val="Calibri"/>
      <family val="2"/>
      <scheme val="minor"/>
    </font>
    <font>
      <i/>
      <sz val="8"/>
      <name val="Verdana"/>
      <family val="2"/>
    </font>
  </fonts>
  <fills count="10">
    <fill>
      <patternFill patternType="none"/>
    </fill>
    <fill>
      <patternFill patternType="gray125"/>
    </fill>
    <fill>
      <patternFill patternType="solid">
        <fgColor rgb="FF3399FF"/>
        <bgColor indexed="64"/>
      </patternFill>
    </fill>
    <fill>
      <patternFill patternType="solid">
        <fgColor rgb="FFCC99FF"/>
        <bgColor indexed="64"/>
      </patternFill>
    </fill>
    <fill>
      <patternFill patternType="solid">
        <fgColor rgb="FFFF9900"/>
        <bgColor indexed="64"/>
      </patternFill>
    </fill>
    <fill>
      <patternFill patternType="solid">
        <fgColor rgb="FFCCFFFF"/>
        <bgColor indexed="64"/>
      </patternFill>
    </fill>
    <fill>
      <patternFill patternType="solid">
        <fgColor rgb="FF00FF00"/>
        <bgColor indexed="64"/>
      </patternFill>
    </fill>
    <fill>
      <patternFill patternType="solid">
        <fgColor rgb="FF00FFFF"/>
        <bgColor indexed="64"/>
      </patternFill>
    </fill>
    <fill>
      <patternFill patternType="solid">
        <fgColor rgb="FFCCFFCC"/>
        <bgColor indexed="64"/>
      </patternFill>
    </fill>
    <fill>
      <patternFill patternType="solid">
        <fgColor rgb="FFFFFF99"/>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s>
  <cellStyleXfs count="4">
    <xf numFmtId="0" fontId="0" fillId="0" borderId="0"/>
    <xf numFmtId="43" fontId="7" fillId="0" borderId="0" applyFont="0" applyFill="0" applyBorder="0" applyAlignment="0" applyProtection="0"/>
    <xf numFmtId="0" fontId="16" fillId="0" borderId="0" applyNumberFormat="0" applyFill="0" applyBorder="0" applyAlignment="0" applyProtection="0"/>
    <xf numFmtId="9" fontId="7" fillId="0" borderId="0" applyFont="0" applyFill="0" applyBorder="0" applyAlignment="0" applyProtection="0"/>
  </cellStyleXfs>
  <cellXfs count="102">
    <xf numFmtId="0" fontId="0" fillId="0" borderId="0" xfId="0"/>
    <xf numFmtId="0" fontId="1" fillId="2" borderId="1" xfId="0" applyFont="1" applyFill="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2" fillId="0" borderId="3" xfId="0" applyFont="1" applyBorder="1" applyAlignment="1">
      <alignment vertical="center" wrapText="1"/>
    </xf>
    <xf numFmtId="0" fontId="1" fillId="4" borderId="1" xfId="0" applyFont="1" applyFill="1" applyBorder="1" applyAlignment="1">
      <alignment vertical="center" wrapText="1"/>
    </xf>
    <xf numFmtId="0" fontId="1" fillId="5" borderId="1" xfId="0" applyFont="1" applyFill="1" applyBorder="1" applyAlignment="1">
      <alignment vertical="center" wrapText="1"/>
    </xf>
    <xf numFmtId="0" fontId="1" fillId="6" borderId="1" xfId="0" applyFont="1" applyFill="1" applyBorder="1" applyAlignment="1">
      <alignment vertical="center" wrapText="1"/>
    </xf>
    <xf numFmtId="0" fontId="1" fillId="7" borderId="1" xfId="0" applyFont="1" applyFill="1" applyBorder="1" applyAlignment="1">
      <alignment vertical="center" wrapText="1"/>
    </xf>
    <xf numFmtId="0" fontId="2" fillId="0" borderId="5" xfId="0" applyFont="1" applyBorder="1" applyAlignment="1">
      <alignment vertical="center" wrapText="1"/>
    </xf>
    <xf numFmtId="0" fontId="1" fillId="8" borderId="1" xfId="0" applyFont="1" applyFill="1" applyBorder="1" applyAlignment="1">
      <alignment vertical="center" wrapText="1"/>
    </xf>
    <xf numFmtId="0" fontId="4" fillId="0" borderId="3" xfId="0" applyFont="1" applyBorder="1" applyAlignment="1">
      <alignment vertical="center" wrapText="1"/>
    </xf>
    <xf numFmtId="0" fontId="1" fillId="9" borderId="9" xfId="0" applyFont="1" applyFill="1" applyBorder="1" applyAlignment="1">
      <alignment vertical="center" wrapText="1"/>
    </xf>
    <xf numFmtId="0" fontId="0" fillId="0" borderId="0" xfId="0" applyAlignment="1">
      <alignment horizontal="right"/>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1"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0" fillId="0" borderId="0" xfId="0" applyAlignment="1">
      <alignment horizontal="left"/>
    </xf>
    <xf numFmtId="43" fontId="0" fillId="0" borderId="0" xfId="1" applyFont="1" applyAlignment="1">
      <alignment horizontal="left"/>
    </xf>
    <xf numFmtId="0" fontId="10" fillId="0" borderId="0" xfId="0" applyFont="1"/>
    <xf numFmtId="0" fontId="9" fillId="0" borderId="0" xfId="0" applyFont="1" applyAlignment="1">
      <alignment horizontal="right"/>
    </xf>
    <xf numFmtId="0" fontId="1" fillId="3" borderId="1" xfId="0" applyFont="1" applyFill="1" applyBorder="1" applyAlignment="1">
      <alignment vertical="center" wrapText="1"/>
    </xf>
    <xf numFmtId="43" fontId="8" fillId="0" borderId="6" xfId="0" applyNumberFormat="1" applyFont="1" applyBorder="1" applyAlignment="1">
      <alignment horizontal="right" vertical="center" wrapText="1"/>
    </xf>
    <xf numFmtId="0" fontId="11" fillId="0" borderId="0" xfId="0" applyFont="1" applyAlignment="1">
      <alignment wrapText="1"/>
    </xf>
    <xf numFmtId="43" fontId="13" fillId="0" borderId="1" xfId="1" applyFont="1" applyFill="1" applyBorder="1" applyAlignment="1">
      <alignment horizontal="right" vertical="center" wrapText="1"/>
    </xf>
    <xf numFmtId="43" fontId="13" fillId="0" borderId="7" xfId="0" applyNumberFormat="1" applyFont="1" applyBorder="1" applyAlignment="1">
      <alignment horizontal="right" vertical="center" wrapText="1"/>
    </xf>
    <xf numFmtId="164" fontId="11" fillId="0" borderId="0" xfId="1" applyNumberFormat="1" applyFont="1" applyFill="1"/>
    <xf numFmtId="0" fontId="18" fillId="0" borderId="0" xfId="0" applyFont="1"/>
    <xf numFmtId="0" fontId="19" fillId="0" borderId="0" xfId="0" applyFont="1" applyAlignment="1">
      <alignment horizontal="center" vertical="center"/>
    </xf>
    <xf numFmtId="0" fontId="17" fillId="0" borderId="0" xfId="0" applyFont="1" applyAlignment="1">
      <alignment horizontal="justify" vertical="center"/>
    </xf>
    <xf numFmtId="0" fontId="20" fillId="0" borderId="0" xfId="0" applyFont="1"/>
    <xf numFmtId="0" fontId="21" fillId="0" borderId="0" xfId="2" applyFont="1" applyAlignment="1">
      <alignment horizontal="center" vertical="center"/>
    </xf>
    <xf numFmtId="43" fontId="23" fillId="0" borderId="7" xfId="0" applyNumberFormat="1" applyFont="1" applyBorder="1" applyAlignment="1">
      <alignment horizontal="right" vertical="center" wrapText="1"/>
    </xf>
    <xf numFmtId="43" fontId="23" fillId="0" borderId="1" xfId="1" applyFont="1" applyFill="1" applyBorder="1" applyAlignment="1">
      <alignment horizontal="right" vertical="center" wrapText="1"/>
    </xf>
    <xf numFmtId="43" fontId="23" fillId="0" borderId="4" xfId="0" applyNumberFormat="1" applyFont="1" applyBorder="1" applyAlignment="1">
      <alignment horizontal="right" vertical="center" wrapText="1"/>
    </xf>
    <xf numFmtId="0" fontId="22" fillId="0" borderId="1" xfId="0" applyFont="1" applyBorder="1" applyAlignment="1">
      <alignment horizontal="right" vertical="center" wrapText="1"/>
    </xf>
    <xf numFmtId="0" fontId="12" fillId="0" borderId="1" xfId="0" applyFont="1" applyBorder="1" applyAlignment="1">
      <alignment horizontal="right" vertical="center" wrapText="1"/>
    </xf>
    <xf numFmtId="43" fontId="22" fillId="0" borderId="1" xfId="1" applyFont="1" applyFill="1" applyBorder="1" applyAlignment="1">
      <alignment horizontal="right" vertical="center" wrapText="1"/>
    </xf>
    <xf numFmtId="43" fontId="12" fillId="0" borderId="1" xfId="1" applyFont="1" applyFill="1" applyBorder="1" applyAlignment="1">
      <alignment horizontal="right" vertical="center" wrapText="1"/>
    </xf>
    <xf numFmtId="0" fontId="22" fillId="0" borderId="1" xfId="0" applyFont="1" applyBorder="1" applyAlignment="1">
      <alignment horizontal="left" vertical="center" wrapText="1"/>
    </xf>
    <xf numFmtId="0" fontId="12" fillId="0" borderId="1" xfId="0" applyFont="1" applyBorder="1" applyAlignment="1">
      <alignment horizontal="left" vertical="center" wrapText="1"/>
    </xf>
    <xf numFmtId="43" fontId="13" fillId="0" borderId="4" xfId="0" applyNumberFormat="1" applyFont="1" applyBorder="1" applyAlignment="1">
      <alignment horizontal="right" vertical="center" wrapText="1"/>
    </xf>
    <xf numFmtId="43" fontId="22" fillId="0" borderId="1" xfId="0" applyNumberFormat="1" applyFont="1" applyBorder="1" applyAlignment="1">
      <alignment horizontal="right" vertical="center" wrapText="1"/>
    </xf>
    <xf numFmtId="43" fontId="12" fillId="0" borderId="1" xfId="0" applyNumberFormat="1" applyFont="1" applyBorder="1" applyAlignment="1">
      <alignment horizontal="right" vertical="center" wrapText="1"/>
    </xf>
    <xf numFmtId="43" fontId="24" fillId="0" borderId="3" xfId="0" applyNumberFormat="1" applyFont="1" applyBorder="1" applyAlignment="1">
      <alignment horizontal="right" vertical="center" wrapText="1"/>
    </xf>
    <xf numFmtId="43" fontId="14" fillId="0" borderId="3" xfId="0" applyNumberFormat="1" applyFont="1" applyBorder="1" applyAlignment="1">
      <alignment horizontal="right" vertical="center" wrapText="1"/>
    </xf>
    <xf numFmtId="43" fontId="24" fillId="0" borderId="7" xfId="0" applyNumberFormat="1" applyFont="1" applyBorder="1" applyAlignment="1">
      <alignment horizontal="right" vertical="center" wrapText="1"/>
    </xf>
    <xf numFmtId="43" fontId="14" fillId="0" borderId="7" xfId="0" applyNumberFormat="1" applyFont="1" applyBorder="1" applyAlignment="1">
      <alignment horizontal="right" vertical="center" wrapText="1"/>
    </xf>
    <xf numFmtId="0" fontId="25" fillId="0" borderId="0" xfId="0" applyFont="1" applyAlignment="1">
      <alignment horizontal="center"/>
    </xf>
    <xf numFmtId="0" fontId="11" fillId="0" borderId="0" xfId="0" applyFont="1" applyAlignment="1">
      <alignment horizontal="center"/>
    </xf>
    <xf numFmtId="164" fontId="26" fillId="0" borderId="0" xfId="1" applyNumberFormat="1" applyFont="1" applyFill="1"/>
    <xf numFmtId="164" fontId="15" fillId="0" borderId="0" xfId="1" applyNumberFormat="1" applyFont="1" applyFill="1"/>
    <xf numFmtId="164" fontId="25" fillId="0" borderId="0" xfId="1" applyNumberFormat="1" applyFont="1" applyFill="1"/>
    <xf numFmtId="0" fontId="25" fillId="0" borderId="0" xfId="0" applyFont="1" applyAlignment="1">
      <alignment horizontal="right"/>
    </xf>
    <xf numFmtId="0" fontId="11" fillId="0" borderId="0" xfId="0" applyFont="1" applyAlignment="1">
      <alignment horizontal="right"/>
    </xf>
    <xf numFmtId="0" fontId="11" fillId="0" borderId="0" xfId="0" applyFont="1" applyAlignment="1">
      <alignment vertical="center" wrapText="1"/>
    </xf>
    <xf numFmtId="43" fontId="0" fillId="0" borderId="0" xfId="1" applyFont="1" applyFill="1"/>
    <xf numFmtId="43" fontId="23" fillId="0" borderId="5" xfId="0" applyNumberFormat="1" applyFont="1" applyBorder="1" applyAlignment="1">
      <alignment horizontal="right" vertical="center" wrapText="1"/>
    </xf>
    <xf numFmtId="43" fontId="11" fillId="0" borderId="0" xfId="0" applyNumberFormat="1" applyFont="1" applyAlignment="1">
      <alignment vertical="center" wrapText="1"/>
    </xf>
    <xf numFmtId="43" fontId="0" fillId="0" borderId="0" xfId="0" applyNumberFormat="1"/>
    <xf numFmtId="10" fontId="0" fillId="0" borderId="0" xfId="3" applyNumberFormat="1" applyFont="1"/>
    <xf numFmtId="0" fontId="11" fillId="0" borderId="14" xfId="0" applyFont="1" applyBorder="1" applyAlignment="1">
      <alignment vertical="center" wrapText="1"/>
    </xf>
    <xf numFmtId="0" fontId="11" fillId="0" borderId="14" xfId="0" applyFont="1" applyBorder="1" applyAlignment="1">
      <alignment wrapText="1"/>
    </xf>
    <xf numFmtId="0" fontId="2" fillId="0" borderId="3" xfId="0" applyFont="1" applyBorder="1" applyAlignment="1">
      <alignment horizontal="left" vertical="center" wrapText="1"/>
    </xf>
    <xf numFmtId="3" fontId="25" fillId="0" borderId="0" xfId="0" applyNumberFormat="1" applyFont="1"/>
    <xf numFmtId="43" fontId="23" fillId="0" borderId="5" xfId="1" applyFont="1" applyFill="1" applyBorder="1" applyAlignment="1">
      <alignment horizontal="right" vertical="center" wrapText="1"/>
    </xf>
    <xf numFmtId="43" fontId="13" fillId="0" borderId="5" xfId="1" applyFont="1" applyFill="1" applyBorder="1" applyAlignment="1">
      <alignment horizontal="right" vertical="center" wrapText="1"/>
    </xf>
    <xf numFmtId="43" fontId="23" fillId="0" borderId="3" xfId="1" applyFont="1" applyFill="1" applyBorder="1" applyAlignment="1">
      <alignment horizontal="right" vertical="center" wrapText="1"/>
    </xf>
    <xf numFmtId="43" fontId="13" fillId="0" borderId="3" xfId="1" applyFont="1" applyFill="1" applyBorder="1" applyAlignment="1">
      <alignment horizontal="right" vertical="center" wrapText="1"/>
    </xf>
    <xf numFmtId="0" fontId="2" fillId="0" borderId="16" xfId="0" applyFont="1" applyBorder="1" applyAlignment="1">
      <alignment horizontal="left" vertical="center" wrapText="1"/>
    </xf>
    <xf numFmtId="43" fontId="29" fillId="0" borderId="3" xfId="1" applyFont="1" applyFill="1" applyBorder="1" applyAlignment="1">
      <alignment horizontal="right" vertical="center" wrapText="1"/>
    </xf>
    <xf numFmtId="0" fontId="4" fillId="0" borderId="9"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28" fillId="0" borderId="12" xfId="0" applyFont="1" applyBorder="1" applyAlignment="1">
      <alignment horizont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43" fontId="23" fillId="0" borderId="5" xfId="0" applyNumberFormat="1" applyFont="1" applyBorder="1" applyAlignment="1">
      <alignment horizontal="right" vertical="center" wrapText="1"/>
    </xf>
    <xf numFmtId="43" fontId="23" fillId="0" borderId="3" xfId="0" applyNumberFormat="1" applyFont="1" applyBorder="1" applyAlignment="1">
      <alignment horizontal="right" vertical="center" wrapText="1"/>
    </xf>
    <xf numFmtId="43" fontId="13" fillId="0" borderId="5" xfId="0" applyNumberFormat="1" applyFont="1" applyBorder="1" applyAlignment="1">
      <alignment horizontal="right" vertical="center" wrapText="1"/>
    </xf>
    <xf numFmtId="43" fontId="13" fillId="0" borderId="3" xfId="0" applyNumberFormat="1" applyFont="1" applyBorder="1" applyAlignment="1">
      <alignment horizontal="right" vertical="center" wrapText="1"/>
    </xf>
    <xf numFmtId="49" fontId="2" fillId="0" borderId="9" xfId="0" applyNumberFormat="1" applyFont="1" applyBorder="1" applyAlignment="1">
      <alignment vertical="center" wrapText="1"/>
    </xf>
    <xf numFmtId="49" fontId="2" fillId="0" borderId="13" xfId="0" applyNumberFormat="1" applyFont="1" applyBorder="1" applyAlignment="1">
      <alignment vertical="center" wrapText="1"/>
    </xf>
    <xf numFmtId="49" fontId="2" fillId="0" borderId="15" xfId="0" applyNumberFormat="1" applyFont="1" applyBorder="1" applyAlignment="1">
      <alignment vertical="center" wrapText="1"/>
    </xf>
    <xf numFmtId="0" fontId="5" fillId="0" borderId="8" xfId="0" applyFont="1" applyBorder="1" applyAlignment="1">
      <alignment horizontal="center"/>
    </xf>
    <xf numFmtId="0" fontId="5" fillId="0" borderId="12" xfId="0" applyFont="1" applyBorder="1" applyAlignment="1">
      <alignment horizontal="center"/>
    </xf>
    <xf numFmtId="0" fontId="5" fillId="0" borderId="17"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4" xfId="0" applyFont="1" applyBorder="1" applyAlignment="1">
      <alignment horizont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vertical="center" wrapText="1"/>
    </xf>
    <xf numFmtId="0" fontId="4" fillId="0" borderId="6" xfId="0" applyFont="1" applyBorder="1" applyAlignment="1">
      <alignmen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legislature.maine.gov/legis/statutes/5/title5sec19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F3DE1-0511-4ED1-9325-53AFD1CAABDA}">
  <sheetPr>
    <tabColor theme="9" tint="0.59999389629810485"/>
    <pageSetUpPr fitToPage="1"/>
  </sheetPr>
  <dimension ref="A1:F44"/>
  <sheetViews>
    <sheetView tabSelected="1" topLeftCell="A30" zoomScaleNormal="100" workbookViewId="0">
      <selection activeCell="A38" sqref="A38"/>
    </sheetView>
  </sheetViews>
  <sheetFormatPr defaultColWidth="56" defaultRowHeight="14.4" x14ac:dyDescent="0.3"/>
  <cols>
    <col min="1" max="1" width="33.44140625" customWidth="1"/>
    <col min="2" max="2" width="52.21875" style="21" customWidth="1"/>
    <col min="3" max="3" width="16" style="57" bestFit="1" customWidth="1"/>
    <col min="4" max="4" width="17.21875" style="58" customWidth="1"/>
    <col min="5" max="5" width="42.21875" style="27" customWidth="1"/>
    <col min="6" max="7" width="22.77734375" customWidth="1"/>
  </cols>
  <sheetData>
    <row r="1" spans="1:5" ht="23.4" x14ac:dyDescent="0.45">
      <c r="A1" s="88" t="s">
        <v>55</v>
      </c>
      <c r="B1" s="89"/>
      <c r="C1" s="89"/>
      <c r="D1" s="90"/>
    </row>
    <row r="2" spans="1:5" ht="24" thickBot="1" x14ac:dyDescent="0.5">
      <c r="A2" s="91" t="s">
        <v>49</v>
      </c>
      <c r="B2" s="92"/>
      <c r="C2" s="92"/>
      <c r="D2" s="93"/>
    </row>
    <row r="3" spans="1:5" ht="23.4" thickBot="1" x14ac:dyDescent="0.35">
      <c r="A3" s="1" t="s">
        <v>0</v>
      </c>
      <c r="B3" s="15" t="s">
        <v>1</v>
      </c>
      <c r="C3" s="39" t="s">
        <v>56</v>
      </c>
      <c r="D3" s="40" t="s">
        <v>54</v>
      </c>
      <c r="E3" s="23"/>
    </row>
    <row r="4" spans="1:5" ht="25.35" customHeight="1" thickBot="1" x14ac:dyDescent="0.35">
      <c r="A4" s="2" t="s">
        <v>2</v>
      </c>
      <c r="B4" s="16" t="s">
        <v>3</v>
      </c>
      <c r="C4" s="37">
        <v>454.3</v>
      </c>
      <c r="D4" s="28">
        <v>559.37</v>
      </c>
      <c r="E4" s="59"/>
    </row>
    <row r="5" spans="1:5" ht="23.4" thickBot="1" x14ac:dyDescent="0.35">
      <c r="A5" s="2" t="s">
        <v>4</v>
      </c>
      <c r="B5" s="16" t="s">
        <v>5</v>
      </c>
      <c r="C5" s="37">
        <v>102.6</v>
      </c>
      <c r="D5" s="28">
        <v>86.6</v>
      </c>
      <c r="E5" s="59"/>
    </row>
    <row r="6" spans="1:5" ht="23.4" thickBot="1" x14ac:dyDescent="0.35">
      <c r="A6" s="2" t="s">
        <v>6</v>
      </c>
      <c r="B6" s="16" t="s">
        <v>7</v>
      </c>
      <c r="C6" s="37">
        <v>446.6</v>
      </c>
      <c r="D6" s="28">
        <v>379.62</v>
      </c>
      <c r="E6" s="59"/>
    </row>
    <row r="7" spans="1:5" ht="27" customHeight="1" x14ac:dyDescent="0.3">
      <c r="A7" s="79" t="s">
        <v>8</v>
      </c>
      <c r="B7" s="79" t="s">
        <v>9</v>
      </c>
      <c r="C7" s="69">
        <v>249.04</v>
      </c>
      <c r="D7" s="70">
        <v>234.5</v>
      </c>
      <c r="E7" s="59"/>
    </row>
    <row r="8" spans="1:5" ht="15.45" customHeight="1" thickBot="1" x14ac:dyDescent="0.35">
      <c r="A8" s="80"/>
      <c r="B8" s="80"/>
      <c r="C8" s="74" t="s">
        <v>66</v>
      </c>
      <c r="D8" s="74" t="s">
        <v>68</v>
      </c>
      <c r="E8" s="59"/>
    </row>
    <row r="9" spans="1:5" ht="15" thickBot="1" x14ac:dyDescent="0.35">
      <c r="A9" s="2" t="s">
        <v>10</v>
      </c>
      <c r="B9" s="73" t="s">
        <v>11</v>
      </c>
      <c r="C9" s="37">
        <v>168.32</v>
      </c>
      <c r="D9" s="28">
        <v>188.02</v>
      </c>
      <c r="E9" s="59"/>
    </row>
    <row r="10" spans="1:5" ht="23.4" thickBot="1" x14ac:dyDescent="0.35">
      <c r="A10" s="5" t="s">
        <v>12</v>
      </c>
      <c r="B10" s="67" t="s">
        <v>13</v>
      </c>
      <c r="C10" s="71">
        <v>50.76</v>
      </c>
      <c r="D10" s="72">
        <v>66</v>
      </c>
      <c r="E10" s="59"/>
    </row>
    <row r="11" spans="1:5" ht="23.4" thickBot="1" x14ac:dyDescent="0.35">
      <c r="A11" s="2" t="s">
        <v>40</v>
      </c>
      <c r="B11" s="16" t="s">
        <v>13</v>
      </c>
      <c r="C11" s="37">
        <v>0</v>
      </c>
      <c r="D11" s="28">
        <v>0</v>
      </c>
      <c r="E11" s="59"/>
    </row>
    <row r="12" spans="1:5" ht="23.4" thickBot="1" x14ac:dyDescent="0.35">
      <c r="A12" s="2" t="s">
        <v>51</v>
      </c>
      <c r="B12" s="16" t="s">
        <v>52</v>
      </c>
      <c r="C12" s="37">
        <v>44.45</v>
      </c>
      <c r="D12" s="28">
        <v>47.484999999999999</v>
      </c>
      <c r="E12" s="59"/>
    </row>
    <row r="13" spans="1:5" ht="15" thickBot="1" x14ac:dyDescent="0.35">
      <c r="A13" s="3" t="s">
        <v>14</v>
      </c>
      <c r="B13" s="16"/>
      <c r="C13" s="41">
        <f>SUM(C4+C5+C6+C7+C9+C10+C11+C12)</f>
        <v>1516.07</v>
      </c>
      <c r="D13" s="42">
        <f>SUM(D4:D12)</f>
        <v>1561.595</v>
      </c>
      <c r="E13" s="62"/>
    </row>
    <row r="14" spans="1:5" ht="15" thickBot="1" x14ac:dyDescent="0.35">
      <c r="A14" s="4" t="s">
        <v>15</v>
      </c>
      <c r="B14" s="18" t="s">
        <v>1</v>
      </c>
      <c r="C14" s="43" t="s">
        <v>38</v>
      </c>
      <c r="D14" s="44" t="s">
        <v>38</v>
      </c>
      <c r="E14" s="59"/>
    </row>
    <row r="15" spans="1:5" ht="18" customHeight="1" thickBot="1" x14ac:dyDescent="0.35">
      <c r="A15" s="5" t="s">
        <v>15</v>
      </c>
      <c r="B15" s="17" t="s">
        <v>16</v>
      </c>
      <c r="C15" s="38" t="s">
        <v>29</v>
      </c>
      <c r="D15" s="45" t="s">
        <v>29</v>
      </c>
      <c r="E15" s="59"/>
    </row>
    <row r="16" spans="1:5" ht="15" thickBot="1" x14ac:dyDescent="0.35">
      <c r="A16" s="6" t="s">
        <v>17</v>
      </c>
      <c r="B16" s="15" t="s">
        <v>1</v>
      </c>
      <c r="C16" s="46" t="s">
        <v>18</v>
      </c>
      <c r="D16" s="47" t="s">
        <v>18</v>
      </c>
      <c r="E16" s="59"/>
    </row>
    <row r="17" spans="1:6" ht="14.55" customHeight="1" x14ac:dyDescent="0.3">
      <c r="A17" s="94" t="s">
        <v>41</v>
      </c>
      <c r="B17" s="97" t="s">
        <v>42</v>
      </c>
      <c r="C17" s="61">
        <v>2271.73</v>
      </c>
      <c r="D17" s="61">
        <v>1413.8</v>
      </c>
      <c r="E17" s="59"/>
    </row>
    <row r="18" spans="1:6" x14ac:dyDescent="0.3">
      <c r="A18" s="95"/>
      <c r="B18" s="98"/>
      <c r="C18" s="26" t="s">
        <v>57</v>
      </c>
      <c r="D18" s="26" t="s">
        <v>53</v>
      </c>
      <c r="E18" s="59"/>
    </row>
    <row r="19" spans="1:6" ht="8.5500000000000007" customHeight="1" thickBot="1" x14ac:dyDescent="0.35">
      <c r="A19" s="96"/>
      <c r="B19" s="99"/>
      <c r="C19" s="48"/>
      <c r="D19" s="49"/>
      <c r="E19" s="59"/>
    </row>
    <row r="20" spans="1:6" ht="15" hidden="1" thickBot="1" x14ac:dyDescent="0.35">
      <c r="A20" s="7" t="s">
        <v>19</v>
      </c>
      <c r="B20" s="18" t="s">
        <v>1</v>
      </c>
      <c r="C20" s="43" t="s">
        <v>38</v>
      </c>
      <c r="D20" s="44" t="s">
        <v>38</v>
      </c>
      <c r="E20" s="59"/>
    </row>
    <row r="21" spans="1:6" ht="15" hidden="1" thickBot="1" x14ac:dyDescent="0.35">
      <c r="A21" s="100" t="s">
        <v>20</v>
      </c>
      <c r="B21" s="97" t="s">
        <v>21</v>
      </c>
      <c r="C21" s="36"/>
      <c r="D21" s="29"/>
      <c r="E21" s="59" t="s">
        <v>39</v>
      </c>
    </row>
    <row r="22" spans="1:6" ht="15" hidden="1" thickBot="1" x14ac:dyDescent="0.35">
      <c r="A22" s="101"/>
      <c r="B22" s="98"/>
      <c r="C22" s="26" t="s">
        <v>48</v>
      </c>
      <c r="D22" s="26" t="s">
        <v>48</v>
      </c>
      <c r="E22" s="59"/>
    </row>
    <row r="23" spans="1:6" ht="9.75" hidden="1" customHeight="1" thickBot="1" x14ac:dyDescent="0.35">
      <c r="A23" s="101"/>
      <c r="B23" s="98"/>
      <c r="C23" s="50"/>
      <c r="D23" s="51"/>
      <c r="E23" s="59"/>
    </row>
    <row r="24" spans="1:6" ht="15" thickBot="1" x14ac:dyDescent="0.35">
      <c r="A24" s="8" t="s">
        <v>22</v>
      </c>
      <c r="B24" s="15" t="s">
        <v>1</v>
      </c>
      <c r="C24" s="43" t="s">
        <v>38</v>
      </c>
      <c r="D24" s="44" t="s">
        <v>38</v>
      </c>
      <c r="E24" s="59"/>
    </row>
    <row r="25" spans="1:6" ht="72.75" customHeight="1" thickBot="1" x14ac:dyDescent="0.35">
      <c r="A25" s="2" t="s">
        <v>23</v>
      </c>
      <c r="B25" s="16" t="s">
        <v>24</v>
      </c>
      <c r="C25" s="37">
        <v>4158.3549999999996</v>
      </c>
      <c r="D25" s="37">
        <f>+D37/1000000</f>
        <v>3677.3</v>
      </c>
      <c r="E25" s="59"/>
    </row>
    <row r="26" spans="1:6" ht="15" thickBot="1" x14ac:dyDescent="0.35">
      <c r="A26" s="9" t="s">
        <v>25</v>
      </c>
      <c r="B26" s="15" t="s">
        <v>1</v>
      </c>
      <c r="C26" s="43" t="s">
        <v>38</v>
      </c>
      <c r="D26" s="44" t="s">
        <v>38</v>
      </c>
      <c r="E26" s="59"/>
    </row>
    <row r="27" spans="1:6" x14ac:dyDescent="0.3">
      <c r="A27" s="10" t="s">
        <v>26</v>
      </c>
      <c r="B27" s="79" t="s">
        <v>28</v>
      </c>
      <c r="C27" s="81" t="s">
        <v>29</v>
      </c>
      <c r="D27" s="83" t="s">
        <v>29</v>
      </c>
      <c r="E27" s="59"/>
    </row>
    <row r="28" spans="1:6" ht="21.3" customHeight="1" thickBot="1" x14ac:dyDescent="0.35">
      <c r="A28" s="5" t="s">
        <v>27</v>
      </c>
      <c r="B28" s="80"/>
      <c r="C28" s="82"/>
      <c r="D28" s="84"/>
      <c r="E28" s="59"/>
    </row>
    <row r="29" spans="1:6" ht="23.4" thickBot="1" x14ac:dyDescent="0.35">
      <c r="A29" s="11" t="s">
        <v>30</v>
      </c>
      <c r="B29" s="18" t="s">
        <v>1</v>
      </c>
      <c r="C29" s="43" t="s">
        <v>38</v>
      </c>
      <c r="D29" s="44" t="s">
        <v>38</v>
      </c>
      <c r="E29" s="59"/>
    </row>
    <row r="30" spans="1:6" ht="34.799999999999997" thickBot="1" x14ac:dyDescent="0.35">
      <c r="A30" s="12" t="s">
        <v>31</v>
      </c>
      <c r="B30" s="19" t="s">
        <v>32</v>
      </c>
      <c r="C30" s="38">
        <v>515.54</v>
      </c>
      <c r="D30" s="38">
        <v>535.67999999999995</v>
      </c>
      <c r="E30" s="59"/>
    </row>
    <row r="31" spans="1:6" ht="83.25" customHeight="1" thickBot="1" x14ac:dyDescent="0.35">
      <c r="A31" s="12" t="s">
        <v>33</v>
      </c>
      <c r="B31" s="20" t="s">
        <v>34</v>
      </c>
      <c r="C31" s="36">
        <v>217.65</v>
      </c>
      <c r="D31" s="36">
        <v>236.7</v>
      </c>
      <c r="E31" s="59"/>
    </row>
    <row r="32" spans="1:6" ht="38.549999999999997" customHeight="1" thickBot="1" x14ac:dyDescent="0.35">
      <c r="A32" s="13" t="s">
        <v>35</v>
      </c>
      <c r="B32" s="85" t="s">
        <v>67</v>
      </c>
      <c r="C32" s="86"/>
      <c r="D32" s="87"/>
      <c r="E32" s="65"/>
      <c r="F32" s="63"/>
    </row>
    <row r="33" spans="1:6" ht="13.8" customHeight="1" thickBot="1" x14ac:dyDescent="0.35">
      <c r="A33" s="25" t="s">
        <v>36</v>
      </c>
      <c r="B33" s="75" t="s">
        <v>37</v>
      </c>
      <c r="C33" s="76"/>
      <c r="D33" s="77"/>
      <c r="E33" s="66"/>
      <c r="F33" s="64"/>
    </row>
    <row r="34" spans="1:6" ht="40.5" customHeight="1" x14ac:dyDescent="0.3">
      <c r="A34" s="78"/>
      <c r="B34" s="78"/>
      <c r="C34" s="78"/>
      <c r="D34"/>
      <c r="E34"/>
    </row>
    <row r="36" spans="1:6" x14ac:dyDescent="0.3">
      <c r="B36" s="14"/>
      <c r="C36" s="52" t="s">
        <v>65</v>
      </c>
      <c r="D36" s="53" t="s">
        <v>58</v>
      </c>
    </row>
    <row r="37" spans="1:6" x14ac:dyDescent="0.3">
      <c r="B37" s="24" t="s">
        <v>14</v>
      </c>
      <c r="C37" s="54">
        <f>SUM(C38:C43)</f>
        <v>4158355000</v>
      </c>
      <c r="D37" s="55">
        <f>SUM(D38:D43)</f>
        <v>3677300000</v>
      </c>
    </row>
    <row r="38" spans="1:6" x14ac:dyDescent="0.3">
      <c r="B38" s="24" t="s">
        <v>59</v>
      </c>
      <c r="C38" s="56">
        <v>405000</v>
      </c>
      <c r="D38" s="30">
        <v>655000</v>
      </c>
    </row>
    <row r="39" spans="1:6" x14ac:dyDescent="0.3">
      <c r="B39" s="24" t="s">
        <v>60</v>
      </c>
      <c r="C39" s="56">
        <v>630000</v>
      </c>
      <c r="D39" s="30">
        <v>1520000</v>
      </c>
    </row>
    <row r="40" spans="1:6" x14ac:dyDescent="0.3">
      <c r="B40" s="24" t="s">
        <v>61</v>
      </c>
      <c r="C40" s="56">
        <v>99900000</v>
      </c>
      <c r="D40" s="30">
        <v>85935000</v>
      </c>
    </row>
    <row r="41" spans="1:6" x14ac:dyDescent="0.3">
      <c r="B41" s="24" t="s">
        <v>62</v>
      </c>
      <c r="C41" s="56">
        <v>2024225000</v>
      </c>
      <c r="D41" s="30">
        <v>1846685000</v>
      </c>
      <c r="F41" s="60"/>
    </row>
    <row r="42" spans="1:6" x14ac:dyDescent="0.3">
      <c r="B42" s="24" t="s">
        <v>63</v>
      </c>
      <c r="C42" s="68">
        <v>1222555000</v>
      </c>
      <c r="D42" s="30">
        <v>1086640000</v>
      </c>
      <c r="F42" s="60"/>
    </row>
    <row r="43" spans="1:6" x14ac:dyDescent="0.3">
      <c r="B43" s="24" t="s">
        <v>64</v>
      </c>
      <c r="C43" s="56">
        <v>810640000</v>
      </c>
      <c r="D43" s="30">
        <v>655865000</v>
      </c>
    </row>
    <row r="44" spans="1:6" x14ac:dyDescent="0.3">
      <c r="B44" s="22"/>
    </row>
  </sheetData>
  <mergeCells count="14">
    <mergeCell ref="A1:D1"/>
    <mergeCell ref="A2:D2"/>
    <mergeCell ref="A17:A19"/>
    <mergeCell ref="B17:B19"/>
    <mergeCell ref="A21:A23"/>
    <mergeCell ref="B21:B23"/>
    <mergeCell ref="A7:A8"/>
    <mergeCell ref="B7:B8"/>
    <mergeCell ref="B33:D33"/>
    <mergeCell ref="A34:C34"/>
    <mergeCell ref="B27:B28"/>
    <mergeCell ref="C27:C28"/>
    <mergeCell ref="D27:D28"/>
    <mergeCell ref="B32:D32"/>
  </mergeCells>
  <printOptions horizontalCentered="1"/>
  <pageMargins left="0.25" right="0.25" top="0.25" bottom="0.25" header="0" footer="0"/>
  <pageSetup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7"/>
  <sheetViews>
    <sheetView workbookViewId="0">
      <selection activeCell="A15" sqref="A15"/>
    </sheetView>
  </sheetViews>
  <sheetFormatPr defaultColWidth="9" defaultRowHeight="15.6" x14ac:dyDescent="0.45"/>
  <cols>
    <col min="1" max="1" width="143.5546875" style="31" customWidth="1"/>
    <col min="2" max="16384" width="9" style="31"/>
  </cols>
  <sheetData>
    <row r="2" spans="1:1" s="34" customFormat="1" ht="16.8" x14ac:dyDescent="0.5">
      <c r="A2" s="32" t="s">
        <v>44</v>
      </c>
    </row>
    <row r="3" spans="1:1" s="34" customFormat="1" ht="16.8" x14ac:dyDescent="0.5">
      <c r="A3" s="32" t="s">
        <v>45</v>
      </c>
    </row>
    <row r="4" spans="1:1" s="34" customFormat="1" ht="16.8" x14ac:dyDescent="0.5">
      <c r="A4" s="32" t="s">
        <v>46</v>
      </c>
    </row>
    <row r="5" spans="1:1" s="34" customFormat="1" ht="16.8" x14ac:dyDescent="0.5">
      <c r="A5" s="35" t="s">
        <v>47</v>
      </c>
    </row>
    <row r="6" spans="1:1" s="34" customFormat="1" ht="16.8" x14ac:dyDescent="0.5">
      <c r="A6" s="32" t="s">
        <v>43</v>
      </c>
    </row>
    <row r="7" spans="1:1" ht="78" x14ac:dyDescent="0.45">
      <c r="A7" s="33" t="s">
        <v>50</v>
      </c>
    </row>
  </sheetData>
  <hyperlinks>
    <hyperlink ref="A5" r:id="rId1" display="http://legislature.maine.gov/legis/statutes/5/title5sec191.html"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052B-A7FA-41D1-B0AC-BCD0408D24E6}">
  <dimension ref="A1"/>
  <sheetViews>
    <sheetView workbookViewId="0">
      <selection sqref="A1:F31"/>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FY24 FINAL</vt:lpstr>
      <vt:lpstr>Statute</vt:lpstr>
      <vt:lpstr>Sheet2</vt:lpstr>
      <vt:lpstr>'FY24 FINAL'!Print_Area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Carlow, Kristi L.</dc:creator>
  <cp:lastModifiedBy>Hudson, Laura</cp:lastModifiedBy>
  <cp:lastPrinted>2024-07-30T15:04:23Z</cp:lastPrinted>
  <dcterms:created xsi:type="dcterms:W3CDTF">2013-07-17T15:15:27Z</dcterms:created>
  <dcterms:modified xsi:type="dcterms:W3CDTF">2024-07-31T13:50:34Z</dcterms:modified>
</cp:coreProperties>
</file>