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Hazzard\AppData\Local\Microsoft\Windows\Temporary Internet Files\Content.Outlook\ZFXM7I29\"/>
    </mc:Choice>
  </mc:AlternateContent>
  <bookViews>
    <workbookView xWindow="0" yWindow="0" windowWidth="19562" windowHeight="9605" activeTab="5"/>
  </bookViews>
  <sheets>
    <sheet name="FY18 Monthly Earnings fr CP" sheetId="8" r:id="rId1"/>
    <sheet name="FY03-14 CP Rates" sheetId="9" state="hidden" r:id="rId2"/>
    <sheet name="FY03-14 Graph" sheetId="7" state="hidden" r:id="rId3"/>
    <sheet name="FY03 to Current Rates" sheetId="1" state="hidden" r:id="rId4"/>
    <sheet name="Treasurer's Cash Pool rates (%)" sheetId="10" r:id="rId5"/>
    <sheet name="Maine Ending Balances 2018" sheetId="11" r:id="rId6"/>
  </sheets>
  <definedNames>
    <definedName name="_xlnm.Print_Area" localSheetId="0">'FY18 Monthly Earnings fr CP'!$A$1:$H$40</definedName>
  </definedNames>
  <calcPr calcId="171027"/>
</workbook>
</file>

<file path=xl/calcChain.xml><?xml version="1.0" encoding="utf-8"?>
<calcChain xmlns="http://schemas.openxmlformats.org/spreadsheetml/2006/main">
  <c r="C18" i="10" l="1"/>
  <c r="D18" i="10" l="1"/>
  <c r="E18" i="10" l="1"/>
  <c r="G9" i="8"/>
  <c r="G10" i="8"/>
  <c r="G11" i="8"/>
  <c r="G12" i="8"/>
  <c r="G13" i="8"/>
  <c r="G14" i="8"/>
  <c r="G15" i="8"/>
  <c r="G16" i="8"/>
  <c r="G17" i="8"/>
  <c r="G18" i="8"/>
  <c r="G19" i="8"/>
  <c r="G8" i="8"/>
  <c r="N45" i="11" l="1"/>
  <c r="M45" i="11"/>
  <c r="L45" i="11"/>
  <c r="K45" i="11"/>
  <c r="J45" i="11"/>
  <c r="I45" i="11"/>
  <c r="H45" i="11"/>
  <c r="G45" i="11"/>
  <c r="F45" i="11"/>
  <c r="E45" i="11"/>
  <c r="D45" i="11"/>
  <c r="C45" i="11"/>
  <c r="N18" i="10" l="1"/>
  <c r="M18" i="10"/>
  <c r="L18" i="10"/>
  <c r="K18" i="10"/>
  <c r="J18" i="10"/>
  <c r="I18" i="10"/>
  <c r="H18" i="10"/>
  <c r="G18" i="10"/>
  <c r="F18" i="10"/>
  <c r="B21" i="9" l="1"/>
  <c r="C21" i="9" l="1"/>
  <c r="M21" i="9" l="1"/>
  <c r="L21" i="9"/>
  <c r="K21" i="9"/>
  <c r="J21" i="9"/>
  <c r="I21" i="9"/>
  <c r="H21" i="9"/>
  <c r="G21" i="9"/>
  <c r="F21" i="9"/>
  <c r="E21" i="9"/>
  <c r="D21" i="9"/>
  <c r="H20" i="8" l="1"/>
  <c r="E20" i="8"/>
  <c r="D20" i="8"/>
  <c r="C20" i="8"/>
  <c r="G20" i="8" l="1"/>
</calcChain>
</file>

<file path=xl/sharedStrings.xml><?xml version="1.0" encoding="utf-8"?>
<sst xmlns="http://schemas.openxmlformats.org/spreadsheetml/2006/main" count="173" uniqueCount="158">
  <si>
    <t>Month of Earnings</t>
  </si>
  <si>
    <t>Cashpool Rates</t>
  </si>
  <si>
    <t>Office of the Treasurer</t>
  </si>
  <si>
    <t>Monthly Earnings from Cash Pool Distributions</t>
  </si>
  <si>
    <t>Mo. Of Earnings</t>
  </si>
  <si>
    <t>Following Month  Dist.</t>
  </si>
  <si>
    <t>Prev. Mo. Earnings Distributed</t>
  </si>
  <si>
    <t>ADVANTAGE                    Avg Daily Balance Total</t>
  </si>
  <si>
    <t>Days in Mo.</t>
  </si>
  <si>
    <t>Cash Pool Rate</t>
  </si>
  <si>
    <t>P12</t>
  </si>
  <si>
    <t>PFM Avg Historical Cost</t>
  </si>
  <si>
    <t>6-mo. Treasury bill (6-mo. Trailing)</t>
  </si>
  <si>
    <t>http://www.maine.gov/treasurer/cash_management/cash_pool_reports.html</t>
  </si>
  <si>
    <t>TREASURER'S CASH POOL RATES (%)</t>
  </si>
  <si>
    <t>FY2012</t>
  </si>
  <si>
    <t>FY2011</t>
  </si>
  <si>
    <t>FY2010</t>
  </si>
  <si>
    <t>FY2009</t>
  </si>
  <si>
    <t>FY2008</t>
  </si>
  <si>
    <t>FY2007</t>
  </si>
  <si>
    <t>FY2006</t>
  </si>
  <si>
    <t>FY2005</t>
  </si>
  <si>
    <t>FY2004</t>
  </si>
  <si>
    <t>FY2003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</si>
  <si>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</si>
  <si>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</si>
  <si>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</si>
  <si>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</si>
  <si>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</si>
  <si>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</si>
  <si>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</si>
  <si>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</si>
  <si>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</si>
  <si>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</si>
  <si>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</si>
  <si>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</si>
  <si>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Average</t>
  </si>
  <si>
    <t>FY2013</t>
  </si>
  <si>
    <t>FY/Months</t>
  </si>
  <si>
    <t>Fiscal Years 2003-2014</t>
  </si>
  <si>
    <t>FY2014</t>
  </si>
  <si>
    <t>Month/FY</t>
  </si>
  <si>
    <t>FY15</t>
  </si>
  <si>
    <t>FY14</t>
  </si>
  <si>
    <t>FY13</t>
  </si>
  <si>
    <t>FY12</t>
  </si>
  <si>
    <t>FY11</t>
  </si>
  <si>
    <t>FY10</t>
  </si>
  <si>
    <t>FY09</t>
  </si>
  <si>
    <t>FY08</t>
  </si>
  <si>
    <t>FY07</t>
  </si>
  <si>
    <t>FUND NAME</t>
  </si>
  <si>
    <t>FUND#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</si>
  <si>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</si>
  <si>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</si>
  <si>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</si>
  <si>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</si>
  <si>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</si>
  <si>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</si>
  <si>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</si>
  <si>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</si>
  <si>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</si>
  <si>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</si>
  <si>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</si>
  <si>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</si>
  <si>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General Fund   </t>
  </si>
  <si>
    <t>010</t>
  </si>
  <si>
    <t>Highway Fund</t>
  </si>
  <si>
    <t>012</t>
  </si>
  <si>
    <t>Federal Expenditure</t>
  </si>
  <si>
    <t>013</t>
  </si>
  <si>
    <t>Other Special Revenue</t>
  </si>
  <si>
    <t>014</t>
  </si>
  <si>
    <t>Federal Block Grant</t>
  </si>
  <si>
    <t>015</t>
  </si>
  <si>
    <t xml:space="preserve">General Bond Fund - Taxable       </t>
  </si>
  <si>
    <t>017</t>
  </si>
  <si>
    <t xml:space="preserve">General Bond Fund - Tax-exempt  </t>
  </si>
  <si>
    <t>018</t>
  </si>
  <si>
    <t>Federal Expenditure- ARRA</t>
  </si>
  <si>
    <t>020</t>
  </si>
  <si>
    <t>Federal Block Grant- ARRA</t>
  </si>
  <si>
    <t>021</t>
  </si>
  <si>
    <t>Fund for a Healthy Maine (Tobacco)</t>
  </si>
  <si>
    <t>024</t>
  </si>
  <si>
    <t xml:space="preserve">Financial &amp; Personnel Service </t>
  </si>
  <si>
    <t>029</t>
  </si>
  <si>
    <t>Transportation Facilities Fund</t>
  </si>
  <si>
    <t>030</t>
  </si>
  <si>
    <t>Fleet Service - DOT</t>
  </si>
  <si>
    <t>032</t>
  </si>
  <si>
    <t>Postal, Printing &amp; Supply Fund</t>
  </si>
  <si>
    <t>035</t>
  </si>
  <si>
    <t>Office of Information Services</t>
  </si>
  <si>
    <t>038</t>
  </si>
  <si>
    <t>Risk Management Fund</t>
  </si>
  <si>
    <t>039</t>
  </si>
  <si>
    <t>Workers Comp. Management</t>
  </si>
  <si>
    <t>041</t>
  </si>
  <si>
    <t>Central Motor Pool</t>
  </si>
  <si>
    <t>042</t>
  </si>
  <si>
    <t xml:space="preserve">Real Prop Lease ISF       </t>
  </si>
  <si>
    <t>043</t>
  </si>
  <si>
    <t xml:space="preserve">Bureau of Revenue Services        </t>
  </si>
  <si>
    <t>044</t>
  </si>
  <si>
    <t xml:space="preserve">Retiree Health Insurance ISF          </t>
  </si>
  <si>
    <t>045</t>
  </si>
  <si>
    <t>Accident, Sickness &amp; Health Insurance</t>
  </si>
  <si>
    <t>046</t>
  </si>
  <si>
    <t xml:space="preserve">Statewide radio &amp; Network System    </t>
  </si>
  <si>
    <t>047</t>
  </si>
  <si>
    <t>Consolidated Emergency Commun</t>
  </si>
  <si>
    <t>052</t>
  </si>
  <si>
    <t>Dirigo Health Agency</t>
  </si>
  <si>
    <t>054</t>
  </si>
  <si>
    <t>Island Ferry Service</t>
  </si>
  <si>
    <t>057</t>
  </si>
  <si>
    <t>Alcoholic Beverage Fund</t>
  </si>
  <si>
    <t>060</t>
  </si>
  <si>
    <t>Prison Industries</t>
  </si>
  <si>
    <t>061</t>
  </si>
  <si>
    <t>State Administered Insur Fd</t>
  </si>
  <si>
    <t>064</t>
  </si>
  <si>
    <t xml:space="preserve">Maine Military Authority                      </t>
  </si>
  <si>
    <t>066</t>
  </si>
  <si>
    <t>State Lottery</t>
  </si>
  <si>
    <t>067</t>
  </si>
  <si>
    <t>Emplyment Security Trust</t>
  </si>
  <si>
    <t>070</t>
  </si>
  <si>
    <t>Abandoned Property</t>
  </si>
  <si>
    <t>071</t>
  </si>
  <si>
    <t>Firefighter and Law Enf Health Ins</t>
  </si>
  <si>
    <t>076</t>
  </si>
  <si>
    <t>Competitive Skills Scholarship Fund</t>
  </si>
  <si>
    <t>077</t>
  </si>
  <si>
    <t>Payroll Withholding Fund</t>
  </si>
  <si>
    <t>080</t>
  </si>
  <si>
    <t>Expendable Trust - Common</t>
  </si>
  <si>
    <t>082</t>
  </si>
  <si>
    <t>Private Trust Funds</t>
  </si>
  <si>
    <t>083</t>
  </si>
  <si>
    <t>Other Agency Funds</t>
  </si>
  <si>
    <t>086</t>
  </si>
  <si>
    <t>Lands Reserved Trust Fund</t>
  </si>
  <si>
    <t>087</t>
  </si>
  <si>
    <t>Component Units</t>
  </si>
  <si>
    <t>098</t>
  </si>
  <si>
    <t>Total</t>
  </si>
  <si>
    <t>FY16</t>
  </si>
  <si>
    <t>FY17</t>
  </si>
  <si>
    <t>Fiscal Year 2018</t>
  </si>
  <si>
    <t>FY18 Sum/Average</t>
  </si>
  <si>
    <t>FY18</t>
  </si>
  <si>
    <t>FY 2018 Month-end Cash Balances by Fund</t>
  </si>
  <si>
    <t>048</t>
  </si>
  <si>
    <t>Industrial Drive Facility Fund</t>
  </si>
  <si>
    <t>FY 2007-2018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</si>
</sst>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  <numFmt numFmtId="167" formatCode="_(* #,##0.0000000_);_(* \(#,##0.0000000\);_(* &quot;-&quot;??_);_(@_)"/>
    <numFmt numFmtId="168" formatCode="&quot;$&quot;#,##0.000000_);\(&quot;$&quot;#,##0.000000\)"/>
    <numFmt numFmtId="169" formatCode="_(* #,##0.0000_);_(* \(#,##0.0000\);_(* &quot;-&quot;??_);_(@_)"/>
    <numFmt numFmtId="170" formatCode="0.00_);[Red]\(0.00\)"/>
  </numFmts>
  <fonts count="45" x14ac:knownFonts="1">
    <font>
      <sz val="10"/>
      <name val="Arial"/>
    </font>
    <font>
      <sz val="10"/>
      <name val="Arial"/>
      <family val="2"/>
    </font>
    <font>
      <b/>
      <sz val="8.5"/>
      <color indexed="9"/>
      <name val="Verdana"/>
      <family val="2"/>
    </font>
    <font>
      <sz val="8.5"/>
      <name val="Verdana"/>
      <family val="2"/>
    </font>
    <font>
      <sz val="8"/>
      <name val="Arial"/>
      <family val="2"/>
    </font>
    <font>
      <sz val="10"/>
      <name val="Calibri"/>
      <family val="2"/>
    </font>
    <font>
      <b/>
      <u/>
      <sz val="12"/>
      <name val="Palatino Linotype"/>
      <family val="1"/>
    </font>
    <font>
      <b/>
      <u/>
      <sz val="10"/>
      <name val="Palatino Linotype"/>
      <family val="1"/>
    </font>
    <font>
      <sz val="10"/>
      <name val="Palatino Linotype"/>
      <family val="1"/>
    </font>
    <font>
      <sz val="10"/>
      <name val="Trebuchet MS"/>
      <family val="2"/>
    </font>
    <font>
      <b/>
      <u/>
      <sz val="9"/>
      <color indexed="12"/>
      <name val="Trebuchet MS"/>
      <family val="2"/>
    </font>
    <font>
      <sz val="10"/>
      <color indexed="9"/>
      <name val="Calibri"/>
      <family val="2"/>
    </font>
    <font>
      <i/>
      <sz val="9"/>
      <name val="Trebuchet MS"/>
      <family val="2"/>
    </font>
    <font>
      <b/>
      <sz val="10"/>
      <color rgb="FF002060"/>
      <name val="Calibri"/>
      <family val="2"/>
    </font>
    <font>
      <sz val="10"/>
      <color rgb="FF002060"/>
      <name val="Arial"/>
      <family val="2"/>
    </font>
    <font>
      <sz val="10"/>
      <color indexed="14"/>
      <name val="Calibri"/>
      <family val="2"/>
    </font>
    <font>
      <sz val="11"/>
      <color indexed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2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14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Shruti"/>
      <family val="2"/>
    </font>
    <font>
      <b/>
      <sz val="10"/>
      <name val="Shruti"/>
      <family val="2"/>
    </font>
    <font>
      <b/>
      <u/>
      <sz val="9"/>
      <color indexed="12"/>
      <name val="Shruti"/>
      <family val="2"/>
    </font>
    <font>
      <b/>
      <sz val="12"/>
      <name val="Shruti"/>
      <family val="2"/>
    </font>
    <font>
      <sz val="10"/>
      <color indexed="14"/>
      <name val="Palatino Linotype"/>
      <family val="1"/>
    </font>
    <font>
      <b/>
      <sz val="10"/>
      <name val="Palatino Linotype"/>
      <family val="1"/>
    </font>
    <font>
      <sz val="10"/>
      <color indexed="18"/>
      <name val="Palatino Linotype"/>
      <family val="1"/>
    </font>
    <font>
      <sz val="10"/>
      <color indexed="60"/>
      <name val="Palatino Linotype"/>
      <family val="1"/>
    </font>
    <font>
      <b/>
      <sz val="10"/>
      <color indexed="18"/>
      <name val="Palatino Linotype"/>
      <family val="1"/>
    </font>
    <font>
      <b/>
      <sz val="10"/>
      <color indexed="60"/>
      <name val="Palatino Linotype"/>
      <family val="1"/>
    </font>
    <font>
      <i/>
      <sz val="10"/>
      <name val="Palatino Linotype"/>
      <family val="1"/>
    </font>
    <font>
      <b/>
      <u/>
      <sz val="10"/>
      <color indexed="12"/>
      <name val="Palatino Linotype"/>
      <family val="1"/>
    </font>
    <font>
      <b/>
      <sz val="10"/>
      <color indexed="12"/>
      <name val="Palatino Linotype"/>
      <family val="1"/>
    </font>
    <font>
      <b/>
      <sz val="10"/>
      <color indexed="9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55"/>
      </right>
      <top style="medium">
        <color indexed="8"/>
      </top>
      <bottom style="medium">
        <color indexed="55"/>
      </bottom>
      <diagonal/>
    </border>
    <border>
      <left style="medium">
        <color indexed="55"/>
      </left>
      <right style="medium">
        <color indexed="8"/>
      </right>
      <top style="medium">
        <color indexed="8"/>
      </top>
      <bottom style="medium">
        <color indexed="55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medium">
        <color indexed="8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2" fillId="0" borderId="0"/>
    <xf numFmtId="0" fontId="26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vertical="top"/>
    </xf>
    <xf numFmtId="10" fontId="3" fillId="3" borderId="4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2" fontId="13" fillId="0" borderId="0" xfId="0" applyNumberFormat="1" applyFont="1" applyAlignment="1">
      <alignment horizontal="center"/>
    </xf>
    <xf numFmtId="0" fontId="14" fillId="0" borderId="0" xfId="0" applyFont="1"/>
    <xf numFmtId="169" fontId="0" fillId="0" borderId="0" xfId="1" applyNumberFormat="1" applyFont="1"/>
    <xf numFmtId="169" fontId="14" fillId="0" borderId="0" xfId="1" applyNumberFormat="1" applyFont="1"/>
    <xf numFmtId="0" fontId="15" fillId="0" borderId="0" xfId="0" applyFont="1" applyAlignment="1">
      <alignment horizontal="left"/>
    </xf>
    <xf numFmtId="0" fontId="18" fillId="0" borderId="0" xfId="0" applyFont="1"/>
    <xf numFmtId="49" fontId="19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0" fontId="21" fillId="0" borderId="0" xfId="0" applyNumberFormat="1" applyFont="1" applyAlignment="1">
      <alignment vertical="center"/>
    </xf>
    <xf numFmtId="40" fontId="21" fillId="0" borderId="0" xfId="0" applyNumberFormat="1" applyFont="1" applyAlignment="1">
      <alignment vertical="center"/>
    </xf>
    <xf numFmtId="40" fontId="16" fillId="0" borderId="0" xfId="0" applyNumberFormat="1" applyFont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49" fontId="23" fillId="5" borderId="0" xfId="0" applyNumberFormat="1" applyFont="1" applyFill="1" applyAlignment="1" applyProtection="1">
      <alignment horizontal="center" vertical="center"/>
    </xf>
    <xf numFmtId="40" fontId="23" fillId="5" borderId="0" xfId="0" applyNumberFormat="1" applyFont="1" applyFill="1" applyAlignment="1" applyProtection="1">
      <alignment horizontal="center" vertical="center"/>
    </xf>
    <xf numFmtId="170" fontId="23" fillId="5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3" applyNumberFormat="1" applyFont="1" applyFill="1" applyAlignment="1">
      <alignment horizontal="left"/>
    </xf>
    <xf numFmtId="49" fontId="20" fillId="0" borderId="0" xfId="4" applyNumberFormat="1" applyFont="1" applyFill="1" applyAlignment="1" applyProtection="1">
      <alignment horizontal="center"/>
    </xf>
    <xf numFmtId="38" fontId="25" fillId="0" borderId="0" xfId="0" applyNumberFormat="1" applyFont="1"/>
    <xf numFmtId="38" fontId="25" fillId="0" borderId="0" xfId="5" applyNumberFormat="1" applyFont="1"/>
    <xf numFmtId="0" fontId="21" fillId="0" borderId="0" xfId="0" applyFont="1"/>
    <xf numFmtId="38" fontId="25" fillId="0" borderId="0" xfId="0" applyNumberFormat="1" applyFont="1" applyFill="1"/>
    <xf numFmtId="38" fontId="25" fillId="0" borderId="0" xfId="5" applyNumberFormat="1" applyFont="1" applyFill="1"/>
    <xf numFmtId="0" fontId="21" fillId="0" borderId="0" xfId="0" applyFont="1" applyFill="1"/>
    <xf numFmtId="0" fontId="20" fillId="0" borderId="0" xfId="3" applyNumberFormat="1" applyFont="1" applyFill="1" applyAlignment="1">
      <alignment horizontal="right"/>
    </xf>
    <xf numFmtId="0" fontId="20" fillId="0" borderId="0" xfId="3" applyNumberFormat="1" applyFont="1" applyFill="1" applyAlignment="1">
      <alignment horizontal="left"/>
    </xf>
    <xf numFmtId="170" fontId="25" fillId="0" borderId="0" xfId="5" applyNumberFormat="1" applyFont="1"/>
    <xf numFmtId="49" fontId="27" fillId="0" borderId="0" xfId="0" applyNumberFormat="1" applyFont="1" applyAlignment="1">
      <alignment horizontal="center"/>
    </xf>
    <xf numFmtId="40" fontId="16" fillId="0" borderId="0" xfId="0" applyNumberFormat="1" applyFont="1"/>
    <xf numFmtId="170" fontId="16" fillId="0" borderId="0" xfId="0" applyNumberFormat="1" applyFont="1"/>
    <xf numFmtId="0" fontId="16" fillId="0" borderId="0" xfId="0" applyFont="1"/>
    <xf numFmtId="49" fontId="20" fillId="0" borderId="0" xfId="0" applyNumberFormat="1" applyFont="1" applyAlignment="1">
      <alignment horizontal="center"/>
    </xf>
    <xf numFmtId="170" fontId="21" fillId="0" borderId="0" xfId="0" applyNumberFormat="1" applyFont="1"/>
    <xf numFmtId="40" fontId="21" fillId="0" borderId="0" xfId="0" applyNumberFormat="1" applyFont="1"/>
    <xf numFmtId="49" fontId="21" fillId="0" borderId="0" xfId="0" applyNumberFormat="1" applyFont="1"/>
    <xf numFmtId="38" fontId="28" fillId="0" borderId="0" xfId="5" applyNumberFormat="1" applyFont="1"/>
    <xf numFmtId="0" fontId="29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2" fontId="29" fillId="0" borderId="0" xfId="0" applyNumberFormat="1" applyFont="1" applyBorder="1" applyAlignment="1">
      <alignment horizontal="center" vertical="center"/>
    </xf>
    <xf numFmtId="2" fontId="29" fillId="0" borderId="7" xfId="0" applyNumberFormat="1" applyFont="1" applyBorder="1" applyAlignment="1">
      <alignment horizontal="center" vertical="center"/>
    </xf>
    <xf numFmtId="0" fontId="29" fillId="0" borderId="6" xfId="0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2" fontId="30" fillId="0" borderId="9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43" fontId="29" fillId="0" borderId="0" xfId="1" applyFont="1" applyAlignment="1">
      <alignment vertical="center"/>
    </xf>
    <xf numFmtId="43" fontId="21" fillId="0" borderId="0" xfId="1" applyFont="1" applyFill="1" applyProtection="1"/>
    <xf numFmtId="0" fontId="33" fillId="0" borderId="0" xfId="0" applyFont="1" applyAlignment="1">
      <alignment horizontal="left"/>
    </xf>
    <xf numFmtId="7" fontId="8" fillId="0" borderId="0" xfId="0" applyNumberFormat="1" applyFont="1"/>
    <xf numFmtId="37" fontId="8" fillId="0" borderId="0" xfId="0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8" fillId="0" borderId="0" xfId="0" applyFont="1"/>
    <xf numFmtId="0" fontId="34" fillId="0" borderId="0" xfId="0" applyFont="1" applyAlignment="1">
      <alignment horizontal="center"/>
    </xf>
    <xf numFmtId="10" fontId="34" fillId="0" borderId="0" xfId="0" applyNumberFormat="1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 wrapText="1"/>
    </xf>
    <xf numFmtId="17" fontId="8" fillId="0" borderId="6" xfId="0" applyNumberFormat="1" applyFont="1" applyFill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43" fontId="8" fillId="0" borderId="0" xfId="1" applyFont="1" applyBorder="1"/>
    <xf numFmtId="37" fontId="8" fillId="0" borderId="0" xfId="0" applyNumberFormat="1" applyFont="1" applyBorder="1" applyAlignment="1">
      <alignment horizontal="center"/>
    </xf>
    <xf numFmtId="10" fontId="35" fillId="0" borderId="0" xfId="2" applyNumberFormat="1" applyFont="1" applyFill="1" applyBorder="1" applyAlignment="1">
      <alignment horizontal="center"/>
    </xf>
    <xf numFmtId="10" fontId="36" fillId="0" borderId="7" xfId="2" applyNumberFormat="1" applyFont="1" applyBorder="1" applyAlignment="1">
      <alignment horizontal="center"/>
    </xf>
    <xf numFmtId="10" fontId="8" fillId="0" borderId="0" xfId="2" applyNumberFormat="1" applyFont="1"/>
    <xf numFmtId="10" fontId="8" fillId="0" borderId="0" xfId="0" applyNumberFormat="1" applyFont="1"/>
    <xf numFmtId="43" fontId="8" fillId="0" borderId="0" xfId="1" applyFont="1" applyFill="1" applyBorder="1"/>
    <xf numFmtId="17" fontId="8" fillId="0" borderId="8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43" fontId="8" fillId="0" borderId="9" xfId="1" applyFont="1" applyBorder="1"/>
    <xf numFmtId="37" fontId="8" fillId="0" borderId="9" xfId="0" applyNumberFormat="1" applyFont="1" applyBorder="1" applyAlignment="1">
      <alignment horizontal="center"/>
    </xf>
    <xf numFmtId="10" fontId="35" fillId="0" borderId="9" xfId="2" applyNumberFormat="1" applyFont="1" applyFill="1" applyBorder="1" applyAlignment="1">
      <alignment horizontal="center"/>
    </xf>
    <xf numFmtId="10" fontId="36" fillId="0" borderId="13" xfId="0" applyNumberFormat="1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9" xfId="0" applyFont="1" applyBorder="1" applyAlignment="1">
      <alignment horizontal="right"/>
    </xf>
    <xf numFmtId="7" fontId="34" fillId="0" borderId="9" xfId="1" applyNumberFormat="1" applyFont="1" applyBorder="1"/>
    <xf numFmtId="165" fontId="34" fillId="0" borderId="9" xfId="1" applyNumberFormat="1" applyFont="1" applyBorder="1" applyAlignment="1">
      <alignment horizontal="center"/>
    </xf>
    <xf numFmtId="10" fontId="37" fillId="0" borderId="9" xfId="2" applyNumberFormat="1" applyFont="1" applyBorder="1" applyAlignment="1">
      <alignment horizontal="center"/>
    </xf>
    <xf numFmtId="10" fontId="38" fillId="0" borderId="13" xfId="2" applyNumberFormat="1" applyFont="1" applyBorder="1" applyAlignment="1">
      <alignment horizontal="center"/>
    </xf>
    <xf numFmtId="7" fontId="34" fillId="0" borderId="0" xfId="0" applyNumberFormat="1" applyFont="1"/>
    <xf numFmtId="17" fontId="8" fillId="0" borderId="0" xfId="0" applyNumberFormat="1" applyFont="1" applyAlignment="1">
      <alignment horizontal="center"/>
    </xf>
    <xf numFmtId="7" fontId="8" fillId="0" borderId="0" xfId="1" applyNumberFormat="1" applyFont="1"/>
    <xf numFmtId="10" fontId="35" fillId="0" borderId="0" xfId="2" applyNumberFormat="1" applyFont="1" applyBorder="1" applyAlignment="1">
      <alignment horizontal="center"/>
    </xf>
    <xf numFmtId="10" fontId="39" fillId="0" borderId="0" xfId="2" applyNumberFormat="1" applyFont="1"/>
    <xf numFmtId="0" fontId="7" fillId="0" borderId="0" xfId="0" applyFont="1"/>
    <xf numFmtId="43" fontId="7" fillId="0" borderId="0" xfId="1" applyFont="1" applyAlignment="1">
      <alignment horizontal="center"/>
    </xf>
    <xf numFmtId="43" fontId="8" fillId="0" borderId="0" xfId="1" applyFont="1"/>
    <xf numFmtId="0" fontId="40" fillId="0" borderId="0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2" fontId="8" fillId="0" borderId="0" xfId="0" applyNumberFormat="1" applyFont="1" applyFill="1" applyAlignment="1">
      <alignment horizontal="center"/>
    </xf>
    <xf numFmtId="0" fontId="41" fillId="0" borderId="0" xfId="0" applyFont="1"/>
    <xf numFmtId="2" fontId="41" fillId="0" borderId="0" xfId="0" applyNumberFormat="1" applyFont="1" applyAlignment="1">
      <alignment horizontal="center"/>
    </xf>
    <xf numFmtId="168" fontId="8" fillId="0" borderId="0" xfId="0" applyNumberFormat="1" applyFont="1"/>
    <xf numFmtId="167" fontId="8" fillId="0" borderId="0" xfId="1" applyNumberFormat="1" applyFont="1"/>
    <xf numFmtId="166" fontId="8" fillId="0" borderId="0" xfId="2" applyNumberFormat="1" applyFont="1"/>
    <xf numFmtId="0" fontId="42" fillId="4" borderId="5" xfId="0" applyFont="1" applyFill="1" applyBorder="1" applyAlignment="1">
      <alignment horizontal="center" vertical="center" wrapText="1"/>
    </xf>
    <xf numFmtId="7" fontId="42" fillId="4" borderId="5" xfId="0" applyNumberFormat="1" applyFont="1" applyFill="1" applyBorder="1" applyAlignment="1">
      <alignment horizontal="center" vertical="center" wrapText="1"/>
    </xf>
    <xf numFmtId="37" fontId="42" fillId="4" borderId="5" xfId="0" applyNumberFormat="1" applyFont="1" applyFill="1" applyBorder="1" applyAlignment="1">
      <alignment horizontal="center" vertical="center" wrapText="1"/>
    </xf>
    <xf numFmtId="10" fontId="42" fillId="4" borderId="5" xfId="2" applyNumberFormat="1" applyFont="1" applyFill="1" applyBorder="1" applyAlignment="1">
      <alignment horizontal="center" vertical="center" wrapText="1"/>
    </xf>
    <xf numFmtId="10" fontId="42" fillId="4" borderId="5" xfId="0" applyNumberFormat="1" applyFont="1" applyFill="1" applyBorder="1" applyAlignment="1">
      <alignment horizontal="center" vertical="center" wrapText="1"/>
    </xf>
    <xf numFmtId="10" fontId="44" fillId="0" borderId="0" xfId="2" applyNumberFormat="1" applyFont="1" applyAlignment="1">
      <alignment horizontal="center"/>
    </xf>
    <xf numFmtId="10" fontId="43" fillId="0" borderId="0" xfId="2" applyNumberFormat="1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Comma" xfId="1" builtinId="3"/>
    <cellStyle name="Normal" xfId="0" builtinId="0"/>
    <cellStyle name="Normal 5" xfId="3"/>
    <cellStyle name="Normal_CP Comp by Fund" xfId="5"/>
    <cellStyle name="Normal_Sheet1" xfId="4"/>
    <cellStyle name="Percent" xfId="2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>
                <a:latin typeface="Shruti" panose="020B0502040204020203" pitchFamily="34" charset="0"/>
                <a:cs typeface="Shruti" panose="020B0502040204020203" pitchFamily="34" charset="0"/>
              </a:defRPr>
            </a:pPr>
            <a:r>
              <a:rPr lang="en-US" sz="1400">
                <a:latin typeface="Shruti" panose="020B0502040204020203" pitchFamily="34" charset="0"/>
                <a:cs typeface="Shruti" panose="020B0502040204020203" pitchFamily="34" charset="0"/>
              </a:rPr>
              <a:t>FY18 Rates of Return</a:t>
            </a:r>
          </a:p>
        </c:rich>
      </c:tx>
      <c:layout>
        <c:manualLayout>
          <c:xMode val="edge"/>
          <c:yMode val="edge"/>
          <c:x val="0.3647059588795476"/>
          <c:y val="4.9883386919765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3733866264212"/>
          <c:y val="0.19563829939654914"/>
          <c:w val="0.8166415529449037"/>
          <c:h val="0.58111015300841307"/>
        </c:manualLayout>
      </c:layout>
      <c:lineChart>
        <c:grouping val="standard"/>
        <c:varyColors val="0"/>
        <c:ser>
          <c:idx val="0"/>
          <c:order val="0"/>
          <c:tx>
            <c:strRef>
              <c:f>'FY18 Monthly Earnings fr CP'!$G$7</c:f>
              <c:strCache>
                <c:ptCount val="1"/>
                <c:pt idx="0">
                  <c:v>Cash Pool Rate</c:v>
                </c:pt>
              </c:strCache>
            </c:strRef>
          </c:tx>
          <c:spPr>
            <a:ln w="22225"/>
          </c:spPr>
          <c:cat>
            <c:numRef>
              <c:f>'FY18 Monthly Earnings fr CP'!$A$8:$A$19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('FY18 Monthly Earnings fr CP'!$G$8:$G$19,'FY18 Monthly Earnings fr CP'!$E$45)</c:f>
              <c:numCache>
                <c:formatCode>0.00%</c:formatCode>
                <c:ptCount val="13"/>
                <c:pt idx="0">
                  <c:v>1.0642172565407584E-2</c:v>
                </c:pt>
                <c:pt idx="1">
                  <c:v>1.1247886839937184E-2</c:v>
                </c:pt>
                <c:pt idx="2">
                  <c:v>1.1476741002541419E-2</c:v>
                </c:pt>
                <c:pt idx="3">
                  <c:v>1.2236384351434463E-2</c:v>
                </c:pt>
                <c:pt idx="4">
                  <c:v>1.2518973624345816E-2</c:v>
                </c:pt>
                <c:pt idx="5">
                  <c:v>1.2546598176613582E-2</c:v>
                </c:pt>
                <c:pt idx="6">
                  <c:v>1.2166804601799327E-2</c:v>
                </c:pt>
                <c:pt idx="7">
                  <c:v>1.301432176101257E-2</c:v>
                </c:pt>
                <c:pt idx="8">
                  <c:v>1.2852518971370522E-2</c:v>
                </c:pt>
                <c:pt idx="9">
                  <c:v>1.434871443018856E-2</c:v>
                </c:pt>
                <c:pt idx="10">
                  <c:v>1.5372510564498228E-2</c:v>
                </c:pt>
                <c:pt idx="11">
                  <c:v>1.6129753397525867E-2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1-4C59-8E52-8F8B8C5EE3AD}"/>
            </c:ext>
          </c:extLst>
        </c:ser>
        <c:ser>
          <c:idx val="1"/>
          <c:order val="1"/>
          <c:tx>
            <c:strRef>
              <c:f>'FY18 Monthly Earnings fr CP'!$H$7</c:f>
              <c:strCache>
                <c:ptCount val="1"/>
                <c:pt idx="0">
                  <c:v>6-mo. Treasury bill (6-mo. Trailing)</c:v>
                </c:pt>
              </c:strCache>
            </c:strRef>
          </c:tx>
          <c:spPr>
            <a:ln w="22225"/>
          </c:spPr>
          <c:marker>
            <c:symbol val="square"/>
            <c:size val="4"/>
          </c:marker>
          <c:cat>
            <c:numRef>
              <c:f>'FY18 Monthly Earnings fr CP'!$A$8:$A$19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'FY18 Monthly Earnings fr CP'!$H$8:$H$19</c:f>
              <c:numCache>
                <c:formatCode>0.00%</c:formatCode>
                <c:ptCount val="12"/>
                <c:pt idx="0">
                  <c:v>1.1127811604928615E-2</c:v>
                </c:pt>
                <c:pt idx="1">
                  <c:v>1.1783504458714582E-2</c:v>
                </c:pt>
                <c:pt idx="2">
                  <c:v>1.1936526330766499E-2</c:v>
                </c:pt>
                <c:pt idx="3">
                  <c:v>1.2790305642504645E-2</c:v>
                </c:pt>
                <c:pt idx="4">
                  <c:v>1.3150985869548827E-2</c:v>
                </c:pt>
                <c:pt idx="5">
                  <c:v>1.3272136084521609E-2</c:v>
                </c:pt>
                <c:pt idx="6">
                  <c:v>1.2641311468788047E-2</c:v>
                </c:pt>
                <c:pt idx="7">
                  <c:v>1.4054237482770631E-2</c:v>
                </c:pt>
                <c:pt idx="8">
                  <c:v>1.3531275875062969E-2</c:v>
                </c:pt>
                <c:pt idx="9">
                  <c:v>1.5057181025482686E-2</c:v>
                </c:pt>
                <c:pt idx="10">
                  <c:v>1.6007323303385675E-2</c:v>
                </c:pt>
                <c:pt idx="11">
                  <c:v>1.6704166424368647E-2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1-4C59-8E52-8F8B8C5EE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26816"/>
        <c:axId val="40229504"/>
      </c:lineChart>
      <c:catAx>
        <c:axId val="402268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000" baseline="0">
                <a:latin typeface="Calibri" panose="020F0502020204030204" pitchFamily="34" charset="0"/>
                <a:cs typeface="Shruti" panose="020B0502040204020203" pitchFamily="34" charset="0"/>
              </a:defRPr>
            </a:pPr>
            <a:endParaRPr lang="en-US"/>
          </a:p>
        </c:txPr>
        <c:crossAx val="40229504"/>
        <c:crosses val="autoZero"/>
        <c:auto val="0"/>
        <c:lblAlgn val="ctr"/>
        <c:lblOffset val="100"/>
        <c:noMultiLvlLbl val="1"/>
      </c:catAx>
      <c:valAx>
        <c:axId val="402295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1000" baseline="0">
                <a:latin typeface="Calibri" panose="020F0502020204030204" pitchFamily="34" charset="0"/>
                <a:cs typeface="Shruti" panose="020B0502040204020203" pitchFamily="34" charset="0"/>
              </a:defRPr>
            </a:pPr>
            <a:endParaRPr lang="en-US"/>
          </a:p>
        </c:txPr>
        <c:crossAx val="4022681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1462615810418509"/>
          <c:y val="0.90149002735760908"/>
          <c:w val="0.56370429178277404"/>
          <c:h val="7.1198957163639928E-2"/>
        </c:manualLayout>
      </c:layout>
      <c:overlay val="0"/>
      <c:txPr>
        <a:bodyPr/>
        <a:lstStyle/>
        <a:p>
          <a:pPr>
            <a:defRPr sz="1000" b="1">
              <a:latin typeface="Shruti" panose="020B0502040204020203" pitchFamily="34" charset="0"/>
              <a:cs typeface="Shrut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Treasurer's Cash Pool Rates
FY 2003 to FY 2014</a:t>
            </a:r>
          </a:p>
        </c:rich>
      </c:tx>
      <c:layout>
        <c:manualLayout>
          <c:xMode val="edge"/>
          <c:yMode val="edge"/>
          <c:x val="0.37927565392354123"/>
          <c:y val="2.0710059171597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337996897189851E-2"/>
          <c:y val="0.13181356213235326"/>
          <c:w val="0.91567150504989592"/>
          <c:h val="0.77326010252656596"/>
        </c:manualLayout>
      </c:layout>
      <c:lineChart>
        <c:grouping val="standard"/>
        <c:varyColors val="0"/>
        <c:ser>
          <c:idx val="0"/>
          <c:order val="0"/>
          <c:tx>
            <c:strRef>
              <c:f>'FY03 to Current Rates'!$B$1</c:f>
              <c:strCache>
                <c:ptCount val="1"/>
                <c:pt idx="0">
                  <c:v>Cashpool Rates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dot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numRef>
              <c:f>'FY03 to Current Rates'!$A$2:$A$145</c:f>
              <c:numCache>
                <c:formatCode>[$-409]mmm\-yy;@</c:formatCode>
                <c:ptCount val="144"/>
                <c:pt idx="0">
                  <c:v>37438</c:v>
                </c:pt>
                <c:pt idx="1">
                  <c:v>37469</c:v>
                </c:pt>
                <c:pt idx="2">
                  <c:v>37500</c:v>
                </c:pt>
                <c:pt idx="3">
                  <c:v>37530</c:v>
                </c:pt>
                <c:pt idx="4">
                  <c:v>37561</c:v>
                </c:pt>
                <c:pt idx="5">
                  <c:v>37591</c:v>
                </c:pt>
                <c:pt idx="6">
                  <c:v>37622</c:v>
                </c:pt>
                <c:pt idx="7">
                  <c:v>37653</c:v>
                </c:pt>
                <c:pt idx="8">
                  <c:v>37681</c:v>
                </c:pt>
                <c:pt idx="9">
                  <c:v>37712</c:v>
                </c:pt>
                <c:pt idx="10">
                  <c:v>37742</c:v>
                </c:pt>
                <c:pt idx="11">
                  <c:v>37773</c:v>
                </c:pt>
                <c:pt idx="12">
                  <c:v>37803</c:v>
                </c:pt>
                <c:pt idx="13">
                  <c:v>37834</c:v>
                </c:pt>
                <c:pt idx="14">
                  <c:v>37865</c:v>
                </c:pt>
                <c:pt idx="15">
                  <c:v>37895</c:v>
                </c:pt>
                <c:pt idx="16">
                  <c:v>37926</c:v>
                </c:pt>
                <c:pt idx="17">
                  <c:v>37956</c:v>
                </c:pt>
                <c:pt idx="18">
                  <c:v>37987</c:v>
                </c:pt>
                <c:pt idx="19">
                  <c:v>38018</c:v>
                </c:pt>
                <c:pt idx="20">
                  <c:v>38047</c:v>
                </c:pt>
                <c:pt idx="21">
                  <c:v>38078</c:v>
                </c:pt>
                <c:pt idx="22">
                  <c:v>38108</c:v>
                </c:pt>
                <c:pt idx="23">
                  <c:v>38139</c:v>
                </c:pt>
                <c:pt idx="24">
                  <c:v>38169</c:v>
                </c:pt>
                <c:pt idx="25">
                  <c:v>38200</c:v>
                </c:pt>
                <c:pt idx="26">
                  <c:v>38231</c:v>
                </c:pt>
                <c:pt idx="27">
                  <c:v>38261</c:v>
                </c:pt>
                <c:pt idx="28">
                  <c:v>38292</c:v>
                </c:pt>
                <c:pt idx="29">
                  <c:v>38322</c:v>
                </c:pt>
                <c:pt idx="30">
                  <c:v>38353</c:v>
                </c:pt>
                <c:pt idx="31">
                  <c:v>38384</c:v>
                </c:pt>
                <c:pt idx="32">
                  <c:v>38412</c:v>
                </c:pt>
                <c:pt idx="33">
                  <c:v>38443</c:v>
                </c:pt>
                <c:pt idx="34">
                  <c:v>38473</c:v>
                </c:pt>
                <c:pt idx="35">
                  <c:v>38504</c:v>
                </c:pt>
                <c:pt idx="36">
                  <c:v>38534</c:v>
                </c:pt>
                <c:pt idx="37">
                  <c:v>38565</c:v>
                </c:pt>
                <c:pt idx="38">
                  <c:v>38596</c:v>
                </c:pt>
                <c:pt idx="39">
                  <c:v>38626</c:v>
                </c:pt>
                <c:pt idx="40">
                  <c:v>38657</c:v>
                </c:pt>
                <c:pt idx="41">
                  <c:v>38687</c:v>
                </c:pt>
                <c:pt idx="42">
                  <c:v>38718</c:v>
                </c:pt>
                <c:pt idx="43">
                  <c:v>38749</c:v>
                </c:pt>
                <c:pt idx="44">
                  <c:v>38777</c:v>
                </c:pt>
                <c:pt idx="45">
                  <c:v>38808</c:v>
                </c:pt>
                <c:pt idx="46">
                  <c:v>38838</c:v>
                </c:pt>
                <c:pt idx="47">
                  <c:v>38869</c:v>
                </c:pt>
                <c:pt idx="48">
                  <c:v>38899</c:v>
                </c:pt>
                <c:pt idx="49">
                  <c:v>38930</c:v>
                </c:pt>
                <c:pt idx="50">
                  <c:v>38961</c:v>
                </c:pt>
                <c:pt idx="51">
                  <c:v>38991</c:v>
                </c:pt>
                <c:pt idx="52">
                  <c:v>39022</c:v>
                </c:pt>
                <c:pt idx="53">
                  <c:v>39052</c:v>
                </c:pt>
                <c:pt idx="54">
                  <c:v>39083</c:v>
                </c:pt>
                <c:pt idx="55">
                  <c:v>39114</c:v>
                </c:pt>
                <c:pt idx="56">
                  <c:v>39142</c:v>
                </c:pt>
                <c:pt idx="57">
                  <c:v>39173</c:v>
                </c:pt>
                <c:pt idx="58">
                  <c:v>39203</c:v>
                </c:pt>
                <c:pt idx="59">
                  <c:v>39234</c:v>
                </c:pt>
                <c:pt idx="60">
                  <c:v>39264</c:v>
                </c:pt>
                <c:pt idx="61">
                  <c:v>39295</c:v>
                </c:pt>
                <c:pt idx="62">
                  <c:v>39326</c:v>
                </c:pt>
                <c:pt idx="63">
                  <c:v>39356</c:v>
                </c:pt>
                <c:pt idx="64">
                  <c:v>39387</c:v>
                </c:pt>
                <c:pt idx="65">
                  <c:v>39417</c:v>
                </c:pt>
                <c:pt idx="66">
                  <c:v>39448</c:v>
                </c:pt>
                <c:pt idx="67">
                  <c:v>39479</c:v>
                </c:pt>
                <c:pt idx="68">
                  <c:v>39508</c:v>
                </c:pt>
                <c:pt idx="69">
                  <c:v>39539</c:v>
                </c:pt>
                <c:pt idx="70">
                  <c:v>39569</c:v>
                </c:pt>
                <c:pt idx="71">
                  <c:v>39600</c:v>
                </c:pt>
                <c:pt idx="72">
                  <c:v>39630</c:v>
                </c:pt>
                <c:pt idx="73">
                  <c:v>39661</c:v>
                </c:pt>
                <c:pt idx="74">
                  <c:v>39692</c:v>
                </c:pt>
                <c:pt idx="75">
                  <c:v>39722</c:v>
                </c:pt>
                <c:pt idx="76">
                  <c:v>39753</c:v>
                </c:pt>
                <c:pt idx="77">
                  <c:v>39783</c:v>
                </c:pt>
                <c:pt idx="78">
                  <c:v>39814</c:v>
                </c:pt>
                <c:pt idx="79">
                  <c:v>39845</c:v>
                </c:pt>
                <c:pt idx="80">
                  <c:v>39873</c:v>
                </c:pt>
                <c:pt idx="81">
                  <c:v>39904</c:v>
                </c:pt>
                <c:pt idx="82">
                  <c:v>39934</c:v>
                </c:pt>
                <c:pt idx="83">
                  <c:v>39965</c:v>
                </c:pt>
                <c:pt idx="84">
                  <c:v>39995</c:v>
                </c:pt>
                <c:pt idx="85">
                  <c:v>40026</c:v>
                </c:pt>
                <c:pt idx="86">
                  <c:v>40057</c:v>
                </c:pt>
                <c:pt idx="87">
                  <c:v>40087</c:v>
                </c:pt>
                <c:pt idx="88">
                  <c:v>40118</c:v>
                </c:pt>
                <c:pt idx="89">
                  <c:v>40148</c:v>
                </c:pt>
                <c:pt idx="90">
                  <c:v>40179</c:v>
                </c:pt>
                <c:pt idx="91">
                  <c:v>40210</c:v>
                </c:pt>
                <c:pt idx="92">
                  <c:v>40238</c:v>
                </c:pt>
                <c:pt idx="93">
                  <c:v>40269</c:v>
                </c:pt>
                <c:pt idx="94">
                  <c:v>40299</c:v>
                </c:pt>
                <c:pt idx="95">
                  <c:v>40330</c:v>
                </c:pt>
                <c:pt idx="96">
                  <c:v>40360</c:v>
                </c:pt>
                <c:pt idx="97">
                  <c:v>40391</c:v>
                </c:pt>
                <c:pt idx="98">
                  <c:v>40422</c:v>
                </c:pt>
                <c:pt idx="99">
                  <c:v>40452</c:v>
                </c:pt>
                <c:pt idx="100">
                  <c:v>40483</c:v>
                </c:pt>
                <c:pt idx="101">
                  <c:v>40513</c:v>
                </c:pt>
                <c:pt idx="102">
                  <c:v>40544</c:v>
                </c:pt>
                <c:pt idx="103">
                  <c:v>40575</c:v>
                </c:pt>
                <c:pt idx="104">
                  <c:v>40603</c:v>
                </c:pt>
                <c:pt idx="105">
                  <c:v>40634</c:v>
                </c:pt>
                <c:pt idx="106">
                  <c:v>40664</c:v>
                </c:pt>
                <c:pt idx="107">
                  <c:v>40695</c:v>
                </c:pt>
                <c:pt idx="108">
                  <c:v>40725</c:v>
                </c:pt>
                <c:pt idx="109">
                  <c:v>40756</c:v>
                </c:pt>
                <c:pt idx="110">
                  <c:v>40787</c:v>
                </c:pt>
                <c:pt idx="111">
                  <c:v>40817</c:v>
                </c:pt>
                <c:pt idx="112">
                  <c:v>40848</c:v>
                </c:pt>
                <c:pt idx="113">
                  <c:v>40878</c:v>
                </c:pt>
                <c:pt idx="114">
                  <c:v>40909</c:v>
                </c:pt>
                <c:pt idx="115">
                  <c:v>40940</c:v>
                </c:pt>
                <c:pt idx="116">
                  <c:v>40969</c:v>
                </c:pt>
                <c:pt idx="117">
                  <c:v>41000</c:v>
                </c:pt>
                <c:pt idx="118">
                  <c:v>41030</c:v>
                </c:pt>
                <c:pt idx="119">
                  <c:v>41061</c:v>
                </c:pt>
                <c:pt idx="120">
                  <c:v>41091</c:v>
                </c:pt>
                <c:pt idx="121">
                  <c:v>41122</c:v>
                </c:pt>
                <c:pt idx="122">
                  <c:v>41153</c:v>
                </c:pt>
                <c:pt idx="123">
                  <c:v>41183</c:v>
                </c:pt>
                <c:pt idx="124">
                  <c:v>41214</c:v>
                </c:pt>
                <c:pt idx="125">
                  <c:v>41244</c:v>
                </c:pt>
                <c:pt idx="126">
                  <c:v>41275</c:v>
                </c:pt>
                <c:pt idx="127">
                  <c:v>41306</c:v>
                </c:pt>
                <c:pt idx="128">
                  <c:v>41334</c:v>
                </c:pt>
                <c:pt idx="129">
                  <c:v>41365</c:v>
                </c:pt>
                <c:pt idx="130">
                  <c:v>41395</c:v>
                </c:pt>
                <c:pt idx="131">
                  <c:v>41426</c:v>
                </c:pt>
                <c:pt idx="132">
                  <c:v>41456</c:v>
                </c:pt>
                <c:pt idx="133">
                  <c:v>41487</c:v>
                </c:pt>
                <c:pt idx="134">
                  <c:v>41518</c:v>
                </c:pt>
                <c:pt idx="135">
                  <c:v>41548</c:v>
                </c:pt>
                <c:pt idx="136">
                  <c:v>41579</c:v>
                </c:pt>
                <c:pt idx="137">
                  <c:v>41609</c:v>
                </c:pt>
                <c:pt idx="138">
                  <c:v>41640</c:v>
                </c:pt>
                <c:pt idx="139">
                  <c:v>41671</c:v>
                </c:pt>
                <c:pt idx="140">
                  <c:v>41699</c:v>
                </c:pt>
                <c:pt idx="141">
                  <c:v>41730</c:v>
                </c:pt>
                <c:pt idx="142">
                  <c:v>41760</c:v>
                </c:pt>
                <c:pt idx="143">
                  <c:v>41791</c:v>
                </c:pt>
              </c:numCache>
            </c:numRef>
          </c:cat>
          <c:val>
            <c:numRef>
              <c:f>'FY03 to Current Rates'!$B$2:$B$145</c:f>
              <c:numCache>
                <c:formatCode>0.00%</c:formatCode>
                <c:ptCount val="144"/>
                <c:pt idx="0">
                  <c:v>3.0499999999999999E-2</c:v>
                </c:pt>
                <c:pt idx="1">
                  <c:v>2.3699999999999999E-2</c:v>
                </c:pt>
                <c:pt idx="2">
                  <c:v>2.18E-2</c:v>
                </c:pt>
                <c:pt idx="3">
                  <c:v>2.3400000000000001E-2</c:v>
                </c:pt>
                <c:pt idx="4">
                  <c:v>2.1600000000000001E-2</c:v>
                </c:pt>
                <c:pt idx="5">
                  <c:v>1.9900000000000001E-2</c:v>
                </c:pt>
                <c:pt idx="6">
                  <c:v>1.89E-2</c:v>
                </c:pt>
                <c:pt idx="7">
                  <c:v>1.8499999999999999E-2</c:v>
                </c:pt>
                <c:pt idx="8">
                  <c:v>1.8700000000000001E-2</c:v>
                </c:pt>
                <c:pt idx="9">
                  <c:v>1.84E-2</c:v>
                </c:pt>
                <c:pt idx="10">
                  <c:v>1.6E-2</c:v>
                </c:pt>
                <c:pt idx="11">
                  <c:v>1.6199999999999999E-2</c:v>
                </c:pt>
                <c:pt idx="12">
                  <c:v>1.4E-2</c:v>
                </c:pt>
                <c:pt idx="13">
                  <c:v>1.32E-2</c:v>
                </c:pt>
                <c:pt idx="14">
                  <c:v>1.38E-2</c:v>
                </c:pt>
                <c:pt idx="15">
                  <c:v>1.3100000000000001E-2</c:v>
                </c:pt>
                <c:pt idx="16">
                  <c:v>1.37E-2</c:v>
                </c:pt>
                <c:pt idx="17">
                  <c:v>1.3100000000000001E-2</c:v>
                </c:pt>
                <c:pt idx="18">
                  <c:v>1.23E-2</c:v>
                </c:pt>
                <c:pt idx="19">
                  <c:v>1.2800000000000001E-2</c:v>
                </c:pt>
                <c:pt idx="20">
                  <c:v>1.2999999999999999E-2</c:v>
                </c:pt>
                <c:pt idx="21">
                  <c:v>1.2999999999999999E-2</c:v>
                </c:pt>
                <c:pt idx="22">
                  <c:v>1.26E-2</c:v>
                </c:pt>
                <c:pt idx="23">
                  <c:v>1.3599999999999999E-2</c:v>
                </c:pt>
                <c:pt idx="24">
                  <c:v>1.4500000000000001E-2</c:v>
                </c:pt>
                <c:pt idx="25">
                  <c:v>1.61E-2</c:v>
                </c:pt>
                <c:pt idx="26">
                  <c:v>1.7299999999999999E-2</c:v>
                </c:pt>
                <c:pt idx="27">
                  <c:v>1.9400000000000001E-2</c:v>
                </c:pt>
                <c:pt idx="28">
                  <c:v>2.1399999999999999E-2</c:v>
                </c:pt>
                <c:pt idx="29">
                  <c:v>2.2800000000000001E-2</c:v>
                </c:pt>
                <c:pt idx="30">
                  <c:v>2.4400000000000002E-2</c:v>
                </c:pt>
                <c:pt idx="31">
                  <c:v>2.7E-2</c:v>
                </c:pt>
                <c:pt idx="32">
                  <c:v>2.8500000000000001E-2</c:v>
                </c:pt>
                <c:pt idx="33">
                  <c:v>3.1699999999999999E-2</c:v>
                </c:pt>
                <c:pt idx="34">
                  <c:v>3.2000000000000001E-2</c:v>
                </c:pt>
                <c:pt idx="35">
                  <c:v>3.2000000000000001E-2</c:v>
                </c:pt>
                <c:pt idx="36">
                  <c:v>3.5200000000000002E-2</c:v>
                </c:pt>
                <c:pt idx="37">
                  <c:v>3.6700000000000003E-2</c:v>
                </c:pt>
                <c:pt idx="38">
                  <c:v>4.0399999999999998E-2</c:v>
                </c:pt>
                <c:pt idx="39">
                  <c:v>4.07E-2</c:v>
                </c:pt>
                <c:pt idx="40">
                  <c:v>4.48E-2</c:v>
                </c:pt>
                <c:pt idx="41">
                  <c:v>4.6199999999999998E-2</c:v>
                </c:pt>
                <c:pt idx="42">
                  <c:v>4.58E-2</c:v>
                </c:pt>
                <c:pt idx="43">
                  <c:v>4.7800000000000002E-2</c:v>
                </c:pt>
                <c:pt idx="44">
                  <c:v>4.7699999999999999E-2</c:v>
                </c:pt>
                <c:pt idx="45">
                  <c:v>4.9599999999999998E-2</c:v>
                </c:pt>
                <c:pt idx="46">
                  <c:v>5.2600000000000001E-2</c:v>
                </c:pt>
                <c:pt idx="47">
                  <c:v>5.33E-2</c:v>
                </c:pt>
                <c:pt idx="48">
                  <c:v>5.5813416276826545E-2</c:v>
                </c:pt>
                <c:pt idx="49">
                  <c:v>5.6178909564184497E-2</c:v>
                </c:pt>
                <c:pt idx="50">
                  <c:v>5.803746817223316E-2</c:v>
                </c:pt>
                <c:pt idx="51">
                  <c:v>5.7992771428545649E-2</c:v>
                </c:pt>
                <c:pt idx="52">
                  <c:v>6.0104790807185483E-2</c:v>
                </c:pt>
                <c:pt idx="53">
                  <c:v>5.8823511353001755E-2</c:v>
                </c:pt>
                <c:pt idx="54">
                  <c:v>5.877022292242863E-2</c:v>
                </c:pt>
                <c:pt idx="55">
                  <c:v>6.0416941028439163E-2</c:v>
                </c:pt>
                <c:pt idx="56">
                  <c:v>6.1899961151911188E-2</c:v>
                </c:pt>
                <c:pt idx="57">
                  <c:v>6.0503602244999774E-2</c:v>
                </c:pt>
                <c:pt idx="58">
                  <c:v>5.8002164678935111E-2</c:v>
                </c:pt>
                <c:pt idx="59">
                  <c:v>5.9555683592154809E-2</c:v>
                </c:pt>
                <c:pt idx="60">
                  <c:v>5.247231024111601E-2</c:v>
                </c:pt>
                <c:pt idx="61">
                  <c:v>5.1799999999999999E-2</c:v>
                </c:pt>
                <c:pt idx="62">
                  <c:v>5.0465547477904063E-2</c:v>
                </c:pt>
                <c:pt idx="63">
                  <c:v>4.8311867061107787E-2</c:v>
                </c:pt>
                <c:pt idx="64">
                  <c:v>4.7601529291253324E-2</c:v>
                </c:pt>
                <c:pt idx="65">
                  <c:v>4.6544056664762579E-2</c:v>
                </c:pt>
                <c:pt idx="66">
                  <c:v>4.3065609832904202E-2</c:v>
                </c:pt>
                <c:pt idx="67">
                  <c:v>3.6141056808409108E-2</c:v>
                </c:pt>
                <c:pt idx="68">
                  <c:v>3.1628892750902929E-2</c:v>
                </c:pt>
                <c:pt idx="69">
                  <c:v>2.8967481975194841E-2</c:v>
                </c:pt>
                <c:pt idx="70">
                  <c:v>2.3055095488867874E-2</c:v>
                </c:pt>
                <c:pt idx="71">
                  <c:v>2.2733011625603906E-2</c:v>
                </c:pt>
                <c:pt idx="72">
                  <c:v>2.3941479470604664E-2</c:v>
                </c:pt>
                <c:pt idx="73">
                  <c:v>2.3164768977030226E-2</c:v>
                </c:pt>
                <c:pt idx="74">
                  <c:v>2.1287037601849097E-2</c:v>
                </c:pt>
                <c:pt idx="75">
                  <c:v>1.7090108071004188E-2</c:v>
                </c:pt>
                <c:pt idx="76">
                  <c:v>1.4084101467781527E-2</c:v>
                </c:pt>
                <c:pt idx="77">
                  <c:v>1.3331465341178704E-2</c:v>
                </c:pt>
                <c:pt idx="78">
                  <c:v>1.1214838838737969E-2</c:v>
                </c:pt>
                <c:pt idx="79">
                  <c:v>1.1393389429904551E-2</c:v>
                </c:pt>
                <c:pt idx="80">
                  <c:v>1.1865409760587231E-2</c:v>
                </c:pt>
                <c:pt idx="81">
                  <c:v>1.1657759753097704E-2</c:v>
                </c:pt>
                <c:pt idx="82">
                  <c:v>1.025875865113742E-2</c:v>
                </c:pt>
                <c:pt idx="83">
                  <c:v>9.2314925536678572E-3</c:v>
                </c:pt>
                <c:pt idx="84">
                  <c:v>8.9084392674122718E-3</c:v>
                </c:pt>
                <c:pt idx="85">
                  <c:v>8.814270028001385E-3</c:v>
                </c:pt>
                <c:pt idx="86">
                  <c:v>8.1873854542530607E-3</c:v>
                </c:pt>
                <c:pt idx="87">
                  <c:v>7.2990113345248421E-3</c:v>
                </c:pt>
                <c:pt idx="88">
                  <c:v>6.7916722590970115E-3</c:v>
                </c:pt>
                <c:pt idx="89">
                  <c:v>5.5777939973009737E-3</c:v>
                </c:pt>
                <c:pt idx="90">
                  <c:v>4.1234065715635912E-3</c:v>
                </c:pt>
                <c:pt idx="91">
                  <c:v>4.4052731794132017E-3</c:v>
                </c:pt>
                <c:pt idx="92">
                  <c:v>4.3662425157666674E-3</c:v>
                </c:pt>
                <c:pt idx="93">
                  <c:v>3.6507381525073433E-3</c:v>
                </c:pt>
                <c:pt idx="94">
                  <c:v>3.1748893273414016E-3</c:v>
                </c:pt>
                <c:pt idx="95">
                  <c:v>3.2705439757610309E-3</c:v>
                </c:pt>
                <c:pt idx="96">
                  <c:v>3.0062166762288099E-3</c:v>
                </c:pt>
                <c:pt idx="97">
                  <c:v>2.9715055810125429E-3</c:v>
                </c:pt>
                <c:pt idx="98">
                  <c:v>2.5546405764841781E-3</c:v>
                </c:pt>
                <c:pt idx="99">
                  <c:v>2.3770077554537555E-3</c:v>
                </c:pt>
                <c:pt idx="100">
                  <c:v>2.1584701989995378E-3</c:v>
                </c:pt>
                <c:pt idx="101">
                  <c:v>1.9528270994250338E-3</c:v>
                </c:pt>
                <c:pt idx="102">
                  <c:v>1.82066869014513E-3</c:v>
                </c:pt>
                <c:pt idx="103">
                  <c:v>1.5602857564735657E-3</c:v>
                </c:pt>
                <c:pt idx="104">
                  <c:v>1.2555054980218391E-3</c:v>
                </c:pt>
                <c:pt idx="105">
                  <c:v>1.3116567932432194E-3</c:v>
                </c:pt>
                <c:pt idx="106">
                  <c:v>1.7323017652017012E-3</c:v>
                </c:pt>
                <c:pt idx="107">
                  <c:v>2.041335212009662E-3</c:v>
                </c:pt>
                <c:pt idx="108">
                  <c:v>2.513129399368823E-3</c:v>
                </c:pt>
                <c:pt idx="109">
                  <c:v>2.6594454951276406E-3</c:v>
                </c:pt>
                <c:pt idx="110">
                  <c:v>3.0477598407628254E-3</c:v>
                </c:pt>
                <c:pt idx="111">
                  <c:v>3.6768949807236754E-3</c:v>
                </c:pt>
                <c:pt idx="112">
                  <c:v>7.2247136508006198E-3</c:v>
                </c:pt>
                <c:pt idx="113">
                  <c:v>3.1728105268838624E-3</c:v>
                </c:pt>
                <c:pt idx="114">
                  <c:v>3.1411261698487025E-3</c:v>
                </c:pt>
                <c:pt idx="115">
                  <c:v>4.3141594311273393E-3</c:v>
                </c:pt>
                <c:pt idx="116">
                  <c:v>3.8950202375252064E-3</c:v>
                </c:pt>
                <c:pt idx="117">
                  <c:v>2.9833356723468446E-3</c:v>
                </c:pt>
                <c:pt idx="118">
                  <c:v>2.7072865021207861E-3</c:v>
                </c:pt>
                <c:pt idx="119">
                  <c:v>4.9453625473604235E-3</c:v>
                </c:pt>
                <c:pt idx="120">
                  <c:v>3.5256170269628621E-3</c:v>
                </c:pt>
                <c:pt idx="121">
                  <c:v>2.5519595328085311E-3</c:v>
                </c:pt>
                <c:pt idx="122">
                  <c:v>2.658137261913857E-3</c:v>
                </c:pt>
                <c:pt idx="123">
                  <c:v>2.8280128600559683E-3</c:v>
                </c:pt>
                <c:pt idx="124">
                  <c:v>3.08103279622263E-3</c:v>
                </c:pt>
                <c:pt idx="125">
                  <c:v>2.6420040127942959E-3</c:v>
                </c:pt>
                <c:pt idx="126">
                  <c:v>2.3455573533690817E-3</c:v>
                </c:pt>
                <c:pt idx="127">
                  <c:v>2.5847609558107992E-3</c:v>
                </c:pt>
                <c:pt idx="128">
                  <c:v>3.4600049834534593E-3</c:v>
                </c:pt>
                <c:pt idx="129">
                  <c:v>2.5927173499515417E-3</c:v>
                </c:pt>
                <c:pt idx="130">
                  <c:v>3.7180004826819096E-3</c:v>
                </c:pt>
                <c:pt idx="131">
                  <c:v>2.68635850151427E-3</c:v>
                </c:pt>
                <c:pt idx="132">
                  <c:v>2.3294676733286801E-3</c:v>
                </c:pt>
                <c:pt idx="133">
                  <c:v>3.0913819127401897E-3</c:v>
                </c:pt>
                <c:pt idx="134">
                  <c:v>3.9894139298443402E-3</c:v>
                </c:pt>
                <c:pt idx="135">
                  <c:v>2.4654657675971998E-3</c:v>
                </c:pt>
                <c:pt idx="136">
                  <c:v>2.5470317473624297E-3</c:v>
                </c:pt>
                <c:pt idx="137">
                  <c:v>3.21753554285558E-3</c:v>
                </c:pt>
                <c:pt idx="138">
                  <c:v>3.5000000000000005E-3</c:v>
                </c:pt>
                <c:pt idx="139">
                  <c:v>2.7000000000000001E-3</c:v>
                </c:pt>
                <c:pt idx="140">
                  <c:v>2.7000000000000001E-3</c:v>
                </c:pt>
                <c:pt idx="141">
                  <c:v>2.3E-3</c:v>
                </c:pt>
                <c:pt idx="142">
                  <c:v>2.5000000000000001E-3</c:v>
                </c:pt>
                <c:pt idx="143">
                  <c:v>2.7999999999999995E-3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9-4D4D-9898-85359CD45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03200"/>
        <c:axId val="100161408"/>
      </c:lineChart>
      <c:dateAx>
        <c:axId val="61203200"/>
        <c:scaling>
          <c:orientation val="minMax"/>
          <c:max val="41791"/>
          <c:min val="37408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161408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10016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20320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110642</xdr:colOff>
      <xdr:row>22</xdr:row>
      <xdr:rowOff>4124</xdr:rowOff>
    </xdr:from>
    <xdr:to>
      <xdr:col>7</xdr:col>
      <xdr:colOff>393814</xdr:colOff>
      <xdr:row>38</xdr:row>
      <xdr:rowOff>93764</xdr:rowOff>
    </xdr:to>
    <xdr:graphicFrame macro="">
      <xdr:nvGraphicFramePr>
        <xdr:cNvPr id="3" name="Chart 1" title="FY13 Rates of Retur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7651" cy="58189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92"/>
  <sheetViews>
    <sheetView zoomScale="92" zoomScaleNormal="92" workbookViewId="0">
      <selection activeCell="J17" sqref="J17"/>
    </sheetView>
  </sheetViews>
  <sheetFormatPr defaultColWidth="9.125" defaultRowHeight="14.95" x14ac:dyDescent="0.3"/>
  <cols>
    <col min="1" max="2" width="11.375" style="13" customWidth="1"/>
    <col min="3" max="3" width="16.625" style="78" customWidth="1"/>
    <col min="4" max="5" width="19.25" style="78" customWidth="1"/>
    <col min="6" max="6" width="10.5" style="79" customWidth="1"/>
    <col min="7" max="7" width="12" style="80" customWidth="1"/>
    <col min="8" max="8" width="15.125" style="81" customWidth="1"/>
    <col min="9" max="9" width="16.625" style="82" customWidth="1"/>
    <col min="10" max="13" width="9.125" style="82" customWidth="1"/>
    <col min="14" max="14" width="10.375" style="82" customWidth="1"/>
    <col min="15" max="15" width="9.125" style="82" customWidth="1"/>
    <col min="16" max="16" width="21.75" style="82" customWidth="1"/>
    <col min="17" max="16384" width="9.125" style="82"/>
  </cols>
  <sheetData>
    <row r="1" spans="1:17" x14ac:dyDescent="0.3">
      <c r="A1" s="77" t="s">
        <v>13</v>
      </c>
    </row>
    <row r="3" spans="1:17" s="85" customFormat="1" ht="20.399999999999999" x14ac:dyDescent="0.4">
      <c r="A3" s="83"/>
      <c r="B3" s="131" t="s">
        <v>2</v>
      </c>
      <c r="C3" s="131"/>
      <c r="D3" s="131"/>
      <c r="E3" s="131"/>
      <c r="F3" s="131"/>
      <c r="G3" s="131"/>
      <c r="H3" s="84"/>
    </row>
    <row r="4" spans="1:17" s="85" customFormat="1" ht="17.7" x14ac:dyDescent="0.35">
      <c r="A4" s="83"/>
      <c r="B4" s="132" t="s">
        <v>3</v>
      </c>
      <c r="C4" s="132"/>
      <c r="D4" s="132"/>
      <c r="E4" s="132"/>
      <c r="F4" s="132"/>
      <c r="G4" s="132"/>
      <c r="H4" s="84"/>
    </row>
    <row r="5" spans="1:17" s="85" customFormat="1" ht="17.7" x14ac:dyDescent="0.35">
      <c r="A5" s="83"/>
      <c r="B5" s="132" t="s">
        <v>151</v>
      </c>
      <c r="C5" s="132"/>
      <c r="D5" s="132"/>
      <c r="E5" s="132"/>
      <c r="F5" s="132"/>
      <c r="G5" s="132"/>
      <c r="H5" s="84"/>
    </row>
    <row r="7" spans="1:17" s="86" customFormat="1" ht="46.9" x14ac:dyDescent="0.35">
      <c r="A7" s="126" t="s">
        <v>4</v>
      </c>
      <c r="B7" s="126" t="s">
        <v>5</v>
      </c>
      <c r="C7" s="127" t="s">
        <v>6</v>
      </c>
      <c r="D7" s="127" t="s">
        <v>11</v>
      </c>
      <c r="E7" s="127" t="s">
        <v>7</v>
      </c>
      <c r="F7" s="128" t="s">
        <v>8</v>
      </c>
      <c r="G7" s="129" t="s">
        <v>9</v>
      </c>
      <c r="H7" s="130" t="s">
        <v>12</v>
      </c>
    </row>
    <row r="8" spans="1:17" ht="18.2" customHeight="1" x14ac:dyDescent="0.3">
      <c r="A8" s="87">
        <v>42917</v>
      </c>
      <c r="B8" s="88">
        <v>42948</v>
      </c>
      <c r="C8" s="89">
        <v>1073818.72</v>
      </c>
      <c r="D8" s="89">
        <v>1191297047.74</v>
      </c>
      <c r="E8" s="89">
        <v>1120629403.1700001</v>
      </c>
      <c r="F8" s="90">
        <v>31</v>
      </c>
      <c r="G8" s="91">
        <f>(+C8/D8)*366/F8</f>
        <v>1.0642172565407584E-2</v>
      </c>
      <c r="H8" s="92">
        <v>1.1127811604928615E-2</v>
      </c>
      <c r="I8" s="93"/>
      <c r="J8" s="94"/>
      <c r="P8" s="78"/>
      <c r="Q8" s="94"/>
    </row>
    <row r="9" spans="1:17" ht="18.2" customHeight="1" x14ac:dyDescent="0.3">
      <c r="A9" s="87">
        <v>42948</v>
      </c>
      <c r="B9" s="88">
        <v>42979</v>
      </c>
      <c r="C9" s="89">
        <v>1119120.1300000004</v>
      </c>
      <c r="D9" s="89">
        <v>1174695109.5699999</v>
      </c>
      <c r="E9" s="89">
        <v>1102917541.49</v>
      </c>
      <c r="F9" s="90">
        <v>31</v>
      </c>
      <c r="G9" s="91">
        <f t="shared" ref="G9:G19" si="0">(+C9/D9)*366/F9</f>
        <v>1.1247886839937184E-2</v>
      </c>
      <c r="H9" s="92">
        <v>1.1783504458714582E-2</v>
      </c>
      <c r="I9" s="93"/>
      <c r="J9" s="94"/>
      <c r="P9" s="78"/>
      <c r="Q9" s="94"/>
    </row>
    <row r="10" spans="1:17" ht="18.2" customHeight="1" x14ac:dyDescent="0.3">
      <c r="A10" s="87">
        <v>42979</v>
      </c>
      <c r="B10" s="88">
        <v>43009</v>
      </c>
      <c r="C10" s="89">
        <v>1137452.1199999999</v>
      </c>
      <c r="D10" s="89">
        <v>1209133835.2</v>
      </c>
      <c r="E10" s="89">
        <v>1143500635.0899999</v>
      </c>
      <c r="F10" s="90">
        <v>30</v>
      </c>
      <c r="G10" s="91">
        <f t="shared" si="0"/>
        <v>1.1476741002541419E-2</v>
      </c>
      <c r="H10" s="92">
        <v>1.1936526330766499E-2</v>
      </c>
      <c r="I10" s="93"/>
      <c r="J10" s="94"/>
      <c r="P10" s="78"/>
      <c r="Q10" s="94"/>
    </row>
    <row r="11" spans="1:17" ht="18.2" customHeight="1" x14ac:dyDescent="0.3">
      <c r="A11" s="87">
        <v>43009</v>
      </c>
      <c r="B11" s="88">
        <v>43040</v>
      </c>
      <c r="C11" s="89">
        <v>1257922.18</v>
      </c>
      <c r="D11" s="89">
        <v>1213724326.1099999</v>
      </c>
      <c r="E11" s="89">
        <v>1142125055.51</v>
      </c>
      <c r="F11" s="90">
        <v>31</v>
      </c>
      <c r="G11" s="91">
        <f t="shared" si="0"/>
        <v>1.2236384351434463E-2</v>
      </c>
      <c r="H11" s="92">
        <v>1.2790305642504645E-2</v>
      </c>
      <c r="I11" s="93"/>
      <c r="J11" s="94"/>
      <c r="P11" s="78"/>
      <c r="Q11" s="94"/>
    </row>
    <row r="12" spans="1:17" ht="18.2" customHeight="1" x14ac:dyDescent="0.3">
      <c r="A12" s="87">
        <v>43040</v>
      </c>
      <c r="B12" s="88">
        <v>43070</v>
      </c>
      <c r="C12" s="89">
        <v>1227780.2200000007</v>
      </c>
      <c r="D12" s="89">
        <v>1196497343.4300001</v>
      </c>
      <c r="E12" s="89">
        <v>1120323813.45</v>
      </c>
      <c r="F12" s="90">
        <v>30</v>
      </c>
      <c r="G12" s="91">
        <f t="shared" si="0"/>
        <v>1.2518973624345816E-2</v>
      </c>
      <c r="H12" s="92">
        <v>1.3150985869548827E-2</v>
      </c>
      <c r="I12" s="93"/>
      <c r="J12" s="94"/>
      <c r="P12" s="78"/>
      <c r="Q12" s="94"/>
    </row>
    <row r="13" spans="1:17" ht="18.2" customHeight="1" x14ac:dyDescent="0.3">
      <c r="A13" s="87">
        <v>43070</v>
      </c>
      <c r="B13" s="88">
        <v>43101</v>
      </c>
      <c r="C13" s="89">
        <v>1239628.75</v>
      </c>
      <c r="D13" s="89">
        <v>1166500803.55</v>
      </c>
      <c r="E13" s="89">
        <v>1084654995.8499999</v>
      </c>
      <c r="F13" s="90">
        <v>31</v>
      </c>
      <c r="G13" s="91">
        <f t="shared" si="0"/>
        <v>1.2546598176613582E-2</v>
      </c>
      <c r="H13" s="92">
        <v>1.3272136084521609E-2</v>
      </c>
      <c r="I13" s="93"/>
      <c r="J13" s="94"/>
      <c r="P13" s="78"/>
      <c r="Q13" s="94"/>
    </row>
    <row r="14" spans="1:17" ht="18.2" customHeight="1" x14ac:dyDescent="0.3">
      <c r="A14" s="87">
        <v>43101</v>
      </c>
      <c r="B14" s="88">
        <v>43132</v>
      </c>
      <c r="C14" s="89">
        <v>1306851.3900000008</v>
      </c>
      <c r="D14" s="89">
        <v>1268145433.9300001</v>
      </c>
      <c r="E14" s="89">
        <v>1200535147.01</v>
      </c>
      <c r="F14" s="90">
        <v>31</v>
      </c>
      <c r="G14" s="91">
        <f t="shared" si="0"/>
        <v>1.2166804601799327E-2</v>
      </c>
      <c r="H14" s="92">
        <v>1.2641311468788047E-2</v>
      </c>
      <c r="I14" s="93"/>
      <c r="J14" s="94"/>
      <c r="P14" s="78"/>
      <c r="Q14" s="94"/>
    </row>
    <row r="15" spans="1:17" ht="18.2" customHeight="1" x14ac:dyDescent="0.3">
      <c r="A15" s="87">
        <v>43132</v>
      </c>
      <c r="B15" s="88">
        <v>43160</v>
      </c>
      <c r="C15" s="89">
        <v>1316037.9299999995</v>
      </c>
      <c r="D15" s="89">
        <v>1276232952.74</v>
      </c>
      <c r="E15" s="95">
        <v>1203942063.1800001</v>
      </c>
      <c r="F15" s="90">
        <v>29</v>
      </c>
      <c r="G15" s="91">
        <f t="shared" si="0"/>
        <v>1.301432176101257E-2</v>
      </c>
      <c r="H15" s="92">
        <v>1.4054237482770631E-2</v>
      </c>
      <c r="I15" s="93"/>
      <c r="J15" s="94"/>
      <c r="P15" s="78"/>
      <c r="Q15" s="94"/>
    </row>
    <row r="16" spans="1:17" ht="18.2" customHeight="1" x14ac:dyDescent="0.3">
      <c r="A16" s="87">
        <v>43160</v>
      </c>
      <c r="B16" s="88">
        <v>43191</v>
      </c>
      <c r="C16" s="89">
        <v>1235484.8499999999</v>
      </c>
      <c r="D16" s="89">
        <v>1134928657.3699999</v>
      </c>
      <c r="E16" s="95">
        <v>1060326175.63</v>
      </c>
      <c r="F16" s="90">
        <v>31</v>
      </c>
      <c r="G16" s="91">
        <f t="shared" si="0"/>
        <v>1.2852518971370522E-2</v>
      </c>
      <c r="H16" s="92">
        <v>1.3531275875062969E-2</v>
      </c>
      <c r="I16" s="93"/>
      <c r="J16" s="94"/>
      <c r="P16" s="78"/>
      <c r="Q16" s="94"/>
    </row>
    <row r="17" spans="1:17" ht="18.2" customHeight="1" x14ac:dyDescent="0.3">
      <c r="A17" s="87">
        <v>43191</v>
      </c>
      <c r="B17" s="88">
        <v>43221</v>
      </c>
      <c r="C17" s="89">
        <v>1348000.93</v>
      </c>
      <c r="D17" s="89">
        <v>1146138312.6700001</v>
      </c>
      <c r="E17" s="89">
        <v>1074305418.3</v>
      </c>
      <c r="F17" s="90">
        <v>30</v>
      </c>
      <c r="G17" s="91">
        <f t="shared" si="0"/>
        <v>1.434871443018856E-2</v>
      </c>
      <c r="H17" s="92">
        <v>1.5057181025482686E-2</v>
      </c>
      <c r="I17" s="93"/>
      <c r="J17" s="94"/>
      <c r="P17" s="78"/>
      <c r="Q17" s="94"/>
    </row>
    <row r="18" spans="1:17" ht="18.2" customHeight="1" x14ac:dyDescent="0.3">
      <c r="A18" s="87">
        <v>43221</v>
      </c>
      <c r="B18" s="88">
        <v>43252</v>
      </c>
      <c r="C18" s="89">
        <v>1656163.5799999996</v>
      </c>
      <c r="D18" s="89">
        <v>1271972791.1900001</v>
      </c>
      <c r="E18" s="89">
        <v>1201504275.02</v>
      </c>
      <c r="F18" s="90">
        <v>31</v>
      </c>
      <c r="G18" s="91">
        <f t="shared" si="0"/>
        <v>1.5372510564498228E-2</v>
      </c>
      <c r="H18" s="92">
        <v>1.6007323303385675E-2</v>
      </c>
      <c r="I18" s="93"/>
      <c r="J18" s="94"/>
      <c r="P18" s="78"/>
      <c r="Q18" s="94"/>
    </row>
    <row r="19" spans="1:17" ht="18.2" customHeight="1" x14ac:dyDescent="0.3">
      <c r="A19" s="96">
        <v>43252</v>
      </c>
      <c r="B19" s="97" t="s">
        <v>10</v>
      </c>
      <c r="C19" s="98">
        <v>1621268.2100000002</v>
      </c>
      <c r="D19" s="98">
        <v>1226272446.6099999</v>
      </c>
      <c r="E19" s="98">
        <v>1164692569.8499999</v>
      </c>
      <c r="F19" s="99">
        <v>30</v>
      </c>
      <c r="G19" s="100">
        <f t="shared" si="0"/>
        <v>1.6129753397525867E-2</v>
      </c>
      <c r="H19" s="101">
        <v>1.6704166424368647E-2</v>
      </c>
      <c r="I19" s="93"/>
      <c r="J19" s="94"/>
      <c r="P19" s="78"/>
    </row>
    <row r="20" spans="1:17" s="85" customFormat="1" ht="18.2" customHeight="1" x14ac:dyDescent="0.35">
      <c r="A20" s="102"/>
      <c r="B20" s="103" t="s">
        <v>152</v>
      </c>
      <c r="C20" s="104">
        <f>SUM(C8:C19)</f>
        <v>15539529.010000002</v>
      </c>
      <c r="D20" s="104">
        <f>AVERAGE(D8:D19)</f>
        <v>1206294921.6758335</v>
      </c>
      <c r="E20" s="104">
        <f>AVERAGE(E8:E19)</f>
        <v>1134954757.7958333</v>
      </c>
      <c r="F20" s="105"/>
      <c r="G20" s="106">
        <f>AVERAGE(G8:G19)</f>
        <v>1.2879448357222927E-2</v>
      </c>
      <c r="H20" s="107">
        <f>AVERAGE(H8:H19)</f>
        <v>1.3504730464236952E-2</v>
      </c>
      <c r="P20" s="108"/>
    </row>
    <row r="21" spans="1:17" x14ac:dyDescent="0.3">
      <c r="B21" s="109"/>
      <c r="D21" s="110"/>
      <c r="E21" s="110"/>
    </row>
    <row r="23" spans="1:17" ht="15.65" x14ac:dyDescent="0.35">
      <c r="G23" s="111"/>
      <c r="J23" s="112"/>
    </row>
    <row r="24" spans="1:17" ht="15.65" x14ac:dyDescent="0.35">
      <c r="J24" s="112"/>
    </row>
    <row r="25" spans="1:17" x14ac:dyDescent="0.3">
      <c r="A25" s="81"/>
    </row>
    <row r="26" spans="1:17" x14ac:dyDescent="0.3">
      <c r="A26" s="81"/>
    </row>
    <row r="27" spans="1:17" x14ac:dyDescent="0.3">
      <c r="A27" s="81"/>
    </row>
    <row r="28" spans="1:17" x14ac:dyDescent="0.3">
      <c r="A28" s="81"/>
    </row>
    <row r="29" spans="1:17" x14ac:dyDescent="0.3">
      <c r="A29" s="81"/>
    </row>
    <row r="30" spans="1:17" x14ac:dyDescent="0.3">
      <c r="A30" s="81"/>
    </row>
    <row r="31" spans="1:17" x14ac:dyDescent="0.3">
      <c r="A31" s="81"/>
    </row>
    <row r="44" spans="1:14" ht="15.65" x14ac:dyDescent="0.35">
      <c r="A44" s="113"/>
      <c r="B44" s="11"/>
      <c r="C44" s="11"/>
      <c r="D44" s="11"/>
      <c r="E44" s="114"/>
      <c r="F44" s="11"/>
      <c r="G44" s="11"/>
      <c r="H44" s="11"/>
      <c r="I44" s="11"/>
      <c r="J44" s="11"/>
      <c r="K44" s="11"/>
      <c r="L44" s="12"/>
      <c r="M44" s="13"/>
      <c r="N44" s="13"/>
    </row>
    <row r="45" spans="1:14" ht="15.65" x14ac:dyDescent="0.35">
      <c r="A45" s="82"/>
      <c r="B45" s="82"/>
      <c r="C45" s="82"/>
      <c r="D45" s="82"/>
      <c r="E45" s="115"/>
      <c r="F45" s="82"/>
      <c r="G45" s="82"/>
      <c r="H45" s="82"/>
      <c r="I45" s="116"/>
      <c r="J45" s="13"/>
      <c r="K45" s="13"/>
      <c r="L45" s="13"/>
      <c r="M45" s="117"/>
      <c r="N45" s="13"/>
    </row>
    <row r="46" spans="1:14" x14ac:dyDescent="0.3">
      <c r="A46" s="82"/>
      <c r="B46" s="82"/>
      <c r="C46" s="82"/>
      <c r="D46" s="82"/>
      <c r="E46" s="115"/>
      <c r="F46" s="82"/>
      <c r="G46" s="13"/>
      <c r="H46" s="13"/>
      <c r="I46" s="118"/>
      <c r="J46" s="13"/>
      <c r="K46" s="13"/>
      <c r="L46" s="13"/>
      <c r="M46" s="117"/>
      <c r="N46" s="13"/>
    </row>
    <row r="47" spans="1:14" x14ac:dyDescent="0.3">
      <c r="A47" s="82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3"/>
    </row>
    <row r="48" spans="1:14" x14ac:dyDescent="0.3">
      <c r="A48" s="82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3"/>
    </row>
    <row r="49" spans="1:14" x14ac:dyDescent="0.3">
      <c r="A49" s="82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3"/>
    </row>
    <row r="50" spans="1:14" x14ac:dyDescent="0.3">
      <c r="A50" s="119"/>
      <c r="B50" s="120"/>
      <c r="C50" s="120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3"/>
    </row>
    <row r="51" spans="1:14" x14ac:dyDescent="0.3">
      <c r="A51" s="119"/>
      <c r="B51" s="120"/>
      <c r="C51" s="120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3"/>
    </row>
    <row r="52" spans="1:14" x14ac:dyDescent="0.3">
      <c r="A52" s="119"/>
      <c r="B52" s="120"/>
      <c r="C52" s="120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3"/>
    </row>
    <row r="53" spans="1:14" x14ac:dyDescent="0.3">
      <c r="A53" s="119"/>
      <c r="B53" s="120"/>
      <c r="C53" s="120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3"/>
    </row>
    <row r="54" spans="1:14" x14ac:dyDescent="0.3">
      <c r="A54" s="82"/>
      <c r="B54" s="120"/>
      <c r="C54" s="120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3"/>
    </row>
    <row r="55" spans="1:14" x14ac:dyDescent="0.3">
      <c r="A55" s="82"/>
      <c r="B55" s="120"/>
      <c r="C55" s="120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3"/>
    </row>
    <row r="56" spans="1:14" x14ac:dyDescent="0.3">
      <c r="A56" s="82"/>
      <c r="B56" s="120"/>
      <c r="C56" s="120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3"/>
    </row>
    <row r="57" spans="1:14" x14ac:dyDescent="0.3">
      <c r="A57" s="82"/>
      <c r="B57" s="120"/>
      <c r="C57" s="120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3"/>
    </row>
    <row r="58" spans="1:14" x14ac:dyDescent="0.3">
      <c r="A58" s="82"/>
      <c r="B58" s="120"/>
      <c r="C58" s="120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3"/>
    </row>
    <row r="59" spans="1:14" x14ac:dyDescent="0.3">
      <c r="A59" s="82"/>
      <c r="B59" s="82"/>
      <c r="C59" s="82"/>
      <c r="D59" s="82"/>
      <c r="E59" s="82"/>
      <c r="F59" s="82"/>
      <c r="G59" s="13"/>
      <c r="H59" s="13"/>
      <c r="I59" s="118"/>
      <c r="J59" s="13"/>
      <c r="K59" s="13"/>
      <c r="L59" s="13"/>
      <c r="M59" s="117"/>
      <c r="N59" s="13"/>
    </row>
    <row r="60" spans="1:14" ht="15.65" x14ac:dyDescent="0.35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</row>
    <row r="74" spans="4:5" x14ac:dyDescent="0.3">
      <c r="D74" s="123"/>
      <c r="E74" s="123"/>
    </row>
    <row r="90" spans="4:5" x14ac:dyDescent="0.3">
      <c r="D90" s="124"/>
      <c r="E90" s="124"/>
    </row>
    <row r="92" spans="4:5" x14ac:dyDescent="0.3">
      <c r="D92" s="125"/>
      <c r="E92" s="125"/>
    </row>
  </sheetData>
  <mergeCells count="3">
    <mergeCell ref="B3:G3"/>
    <mergeCell ref="B4:G4"/>
    <mergeCell ref="B5:G5"/>
  </mergeCells>
  <phoneticPr fontId="4" type="noConversion"/>
  <pageMargins left="0.5" right="0.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37"/>
  <sheetViews>
    <sheetView workbookViewId="0">
      <selection activeCell="O5" sqref="O5"/>
    </sheetView>
  </sheetViews>
  <sheetFormatPr defaultRowHeight="12.9" x14ac:dyDescent="0.2"/>
  <cols>
    <col min="1" max="1" width="10.125" customWidth="1"/>
    <col min="2" max="13" width="7.375" customWidth="1"/>
    <col min="16" max="16" width="9" style="26"/>
  </cols>
  <sheetData>
    <row r="1" spans="1:13" ht="13.6" x14ac:dyDescent="0.25">
      <c r="A1" s="28" t="s">
        <v>13</v>
      </c>
    </row>
    <row r="3" spans="1:13" ht="17.7" x14ac:dyDescent="0.3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</row>
    <row r="4" spans="1:13" ht="14.95" x14ac:dyDescent="0.3">
      <c r="A4" s="22" t="s">
        <v>40</v>
      </c>
      <c r="B4" s="14"/>
      <c r="C4" s="14"/>
      <c r="D4" s="14"/>
      <c r="E4" s="14"/>
      <c r="F4" s="14"/>
      <c r="G4" s="14"/>
      <c r="H4" s="15"/>
      <c r="I4" s="16"/>
      <c r="J4" s="16"/>
      <c r="K4" s="16"/>
      <c r="L4" s="17"/>
      <c r="M4" s="16"/>
    </row>
    <row r="5" spans="1:13" ht="14.95" x14ac:dyDescent="0.3">
      <c r="A5" s="14"/>
      <c r="B5" s="14"/>
      <c r="C5" s="14"/>
      <c r="D5" s="14"/>
      <c r="E5" s="14"/>
      <c r="F5" s="14"/>
      <c r="G5" s="14"/>
      <c r="H5" s="15"/>
      <c r="I5" s="16"/>
      <c r="J5" s="16"/>
      <c r="K5" s="16"/>
      <c r="L5" s="17"/>
      <c r="M5" s="16"/>
    </row>
    <row r="6" spans="1:13" ht="13.6" x14ac:dyDescent="0.25">
      <c r="A6" s="18" t="s">
        <v>39</v>
      </c>
      <c r="B6" s="19" t="s">
        <v>41</v>
      </c>
      <c r="C6" s="19" t="s">
        <v>38</v>
      </c>
      <c r="D6" s="19" t="s">
        <v>15</v>
      </c>
      <c r="E6" s="19" t="s">
        <v>16</v>
      </c>
      <c r="F6" s="19" t="s">
        <v>17</v>
      </c>
      <c r="G6" s="19" t="s">
        <v>18</v>
      </c>
      <c r="H6" s="19" t="s">
        <v>19</v>
      </c>
      <c r="I6" s="19" t="s">
        <v>20</v>
      </c>
      <c r="J6" s="19" t="s">
        <v>21</v>
      </c>
      <c r="K6" s="19" t="s">
        <v>22</v>
      </c>
      <c r="L6" s="19" t="s">
        <v>23</v>
      </c>
      <c r="M6" s="19" t="s">
        <v>24</v>
      </c>
    </row>
    <row r="7" spans="1:13" ht="14.95" x14ac:dyDescent="0.3">
      <c r="A7" s="14"/>
      <c r="B7" s="14"/>
      <c r="C7" s="14"/>
      <c r="D7" s="14"/>
      <c r="E7" s="14"/>
      <c r="F7" s="16"/>
      <c r="G7" s="16"/>
      <c r="H7" s="20"/>
      <c r="I7" s="16"/>
      <c r="J7" s="16"/>
      <c r="K7" s="16"/>
      <c r="L7" s="17"/>
      <c r="M7" s="16"/>
    </row>
    <row r="8" spans="1:13" ht="13.6" x14ac:dyDescent="0.25">
      <c r="A8" s="9" t="s">
        <v>25</v>
      </c>
      <c r="B8" s="21">
        <v>0.22999999999999998</v>
      </c>
      <c r="C8" s="21">
        <v>0.35256170269628623</v>
      </c>
      <c r="D8" s="21">
        <v>0.25131293993688197</v>
      </c>
      <c r="E8" s="21">
        <v>0.30062166762288101</v>
      </c>
      <c r="F8" s="21">
        <v>0.89084392676397295</v>
      </c>
      <c r="G8" s="21">
        <v>2.3941479470604698</v>
      </c>
      <c r="H8" s="21">
        <v>5.2472310241116</v>
      </c>
      <c r="I8" s="21">
        <v>5.5813416</v>
      </c>
      <c r="J8" s="21">
        <v>3.5172819032342502</v>
      </c>
      <c r="K8" s="21">
        <v>1.45</v>
      </c>
      <c r="L8" s="21">
        <v>1.4</v>
      </c>
      <c r="M8" s="8">
        <v>3.05</v>
      </c>
    </row>
    <row r="9" spans="1:13" ht="13.6" x14ac:dyDescent="0.25">
      <c r="A9" s="9" t="s">
        <v>26</v>
      </c>
      <c r="B9" s="21">
        <v>0.31</v>
      </c>
      <c r="C9" s="21">
        <v>0.25519595328085309</v>
      </c>
      <c r="D9" s="21">
        <v>0.26594454951276397</v>
      </c>
      <c r="E9" s="21">
        <v>0.29715055810125401</v>
      </c>
      <c r="F9" s="21">
        <v>0.88142700280013797</v>
      </c>
      <c r="G9" s="21">
        <v>2.3164768977030201</v>
      </c>
      <c r="H9" s="21">
        <v>5.1802536264011998</v>
      </c>
      <c r="I9" s="21">
        <v>5.6178910000000002</v>
      </c>
      <c r="J9" s="21">
        <v>3.6705748444886299</v>
      </c>
      <c r="K9" s="21">
        <v>1.6061000000000001</v>
      </c>
      <c r="L9" s="21">
        <v>1.32</v>
      </c>
      <c r="M9" s="8">
        <v>2.37</v>
      </c>
    </row>
    <row r="10" spans="1:13" ht="13.6" x14ac:dyDescent="0.25">
      <c r="A10" s="9" t="s">
        <v>27</v>
      </c>
      <c r="B10" s="21">
        <v>0.4</v>
      </c>
      <c r="C10" s="21">
        <v>0.26581372619138571</v>
      </c>
      <c r="D10" s="21">
        <v>0.30477598407628298</v>
      </c>
      <c r="E10" s="21">
        <v>0.25546405764841801</v>
      </c>
      <c r="F10" s="21">
        <v>0.81873855113585003</v>
      </c>
      <c r="G10" s="21">
        <v>2.1287037601849099</v>
      </c>
      <c r="H10" s="21">
        <v>5.0465547828627901</v>
      </c>
      <c r="I10" s="21">
        <v>5.8037468172233204</v>
      </c>
      <c r="J10" s="21">
        <v>4.0392805268586303</v>
      </c>
      <c r="K10" s="21">
        <v>1.7341</v>
      </c>
      <c r="L10" s="21">
        <v>1.38</v>
      </c>
      <c r="M10" s="8">
        <v>2.1800000000000002</v>
      </c>
    </row>
    <row r="11" spans="1:13" ht="13.6" x14ac:dyDescent="0.25">
      <c r="A11" s="9" t="s">
        <v>28</v>
      </c>
      <c r="B11" s="21">
        <v>0.25</v>
      </c>
      <c r="C11" s="21">
        <v>0.28280128600559684</v>
      </c>
      <c r="D11" s="21">
        <v>0.367689498072368</v>
      </c>
      <c r="E11" s="21">
        <v>0.237700775545376</v>
      </c>
      <c r="F11" s="21">
        <v>0.72990114551933905</v>
      </c>
      <c r="G11" s="21">
        <v>1.70902985492537</v>
      </c>
      <c r="H11" s="21">
        <v>4.8311867061107803</v>
      </c>
      <c r="I11" s="21">
        <v>5.7992771428545602</v>
      </c>
      <c r="J11" s="21">
        <v>4.0730008478506399</v>
      </c>
      <c r="K11" s="21">
        <v>1.9436</v>
      </c>
      <c r="L11" s="21">
        <v>1.31</v>
      </c>
      <c r="M11" s="8">
        <v>2.34</v>
      </c>
    </row>
    <row r="12" spans="1:13" ht="13.6" x14ac:dyDescent="0.25">
      <c r="A12" s="9" t="s">
        <v>29</v>
      </c>
      <c r="B12" s="21">
        <v>0.25</v>
      </c>
      <c r="C12" s="21">
        <v>0.30810327962226297</v>
      </c>
      <c r="D12" s="21">
        <v>0.72247136508006204</v>
      </c>
      <c r="E12" s="21">
        <v>0.215847019899954</v>
      </c>
      <c r="F12" s="21">
        <v>0.67916722590970102</v>
      </c>
      <c r="G12" s="21">
        <v>1.40841014677815</v>
      </c>
      <c r="H12" s="21">
        <v>4.7601529291253302</v>
      </c>
      <c r="I12" s="21">
        <v>6.0104790807185502</v>
      </c>
      <c r="J12" s="21">
        <v>4.4768805374697997</v>
      </c>
      <c r="K12" s="21">
        <v>2.1415000000000002</v>
      </c>
      <c r="L12" s="21">
        <v>1.37</v>
      </c>
      <c r="M12" s="8">
        <v>2.16</v>
      </c>
    </row>
    <row r="13" spans="1:13" ht="13.6" x14ac:dyDescent="0.25">
      <c r="A13" s="9" t="s">
        <v>30</v>
      </c>
      <c r="B13" s="21">
        <v>0.32</v>
      </c>
      <c r="C13" s="21">
        <v>0.26420040127942956</v>
      </c>
      <c r="D13" s="21">
        <v>0.31728105268838602</v>
      </c>
      <c r="E13" s="21">
        <v>0.19528270994250299</v>
      </c>
      <c r="F13" s="21">
        <v>0.55777942659992796</v>
      </c>
      <c r="G13" s="21">
        <v>1.3331465341178701</v>
      </c>
      <c r="H13" s="21">
        <v>4.6544056664762596</v>
      </c>
      <c r="I13" s="21">
        <v>5.8823512526480402</v>
      </c>
      <c r="J13" s="21">
        <v>4.6201815928825196</v>
      </c>
      <c r="K13" s="21">
        <v>2.2751999999999999</v>
      </c>
      <c r="L13" s="21">
        <v>1.27</v>
      </c>
      <c r="M13" s="8">
        <v>1.99</v>
      </c>
    </row>
    <row r="14" spans="1:13" ht="13.6" x14ac:dyDescent="0.25">
      <c r="A14" s="9" t="s">
        <v>31</v>
      </c>
      <c r="B14" s="21">
        <v>0.35000000000000003</v>
      </c>
      <c r="C14" s="21">
        <v>0.23455573533690816</v>
      </c>
      <c r="D14" s="21">
        <v>0.31325438579092302</v>
      </c>
      <c r="E14" s="21">
        <v>0.18206686901451299</v>
      </c>
      <c r="F14" s="21">
        <v>0.41234065715635898</v>
      </c>
      <c r="G14" s="21">
        <v>1.1214838838737999</v>
      </c>
      <c r="H14" s="21">
        <v>4.3065609832904199</v>
      </c>
      <c r="I14" s="21">
        <v>5.8770222922428603</v>
      </c>
      <c r="J14" s="21">
        <v>4.5762070970995303</v>
      </c>
      <c r="K14" s="21">
        <v>2.4432</v>
      </c>
      <c r="L14" s="21">
        <v>1.23</v>
      </c>
      <c r="M14" s="8">
        <v>1.89</v>
      </c>
    </row>
    <row r="15" spans="1:13" ht="13.6" x14ac:dyDescent="0.25">
      <c r="A15" s="9" t="s">
        <v>32</v>
      </c>
      <c r="B15" s="21">
        <v>0.27</v>
      </c>
      <c r="C15" s="21">
        <v>0.25847609558107992</v>
      </c>
      <c r="D15" s="21">
        <v>0.43141594311273401</v>
      </c>
      <c r="E15" s="21">
        <v>0.156028575647357</v>
      </c>
      <c r="F15" s="21">
        <v>0.44052731794132</v>
      </c>
      <c r="G15" s="21">
        <v>1.1393389429904599</v>
      </c>
      <c r="H15" s="21">
        <v>3.6141056808409102</v>
      </c>
      <c r="I15" s="21">
        <v>6.0416941028439197</v>
      </c>
      <c r="J15" s="21">
        <v>4.7755170562067901</v>
      </c>
      <c r="K15" s="21">
        <v>2.7004000000000001</v>
      </c>
      <c r="L15" s="21">
        <v>1.28</v>
      </c>
      <c r="M15" s="8">
        <v>1.85</v>
      </c>
    </row>
    <row r="16" spans="1:13" ht="13.6" x14ac:dyDescent="0.25">
      <c r="A16" s="9" t="s">
        <v>33</v>
      </c>
      <c r="B16" s="21">
        <v>0.27</v>
      </c>
      <c r="C16" s="21">
        <v>0.34600049834534591</v>
      </c>
      <c r="D16" s="21">
        <v>0.38950202375252102</v>
      </c>
      <c r="E16" s="21">
        <v>0.125550549802184</v>
      </c>
      <c r="F16" s="21">
        <v>0.43662425157666701</v>
      </c>
      <c r="G16" s="21">
        <v>1.18654097605872</v>
      </c>
      <c r="H16" s="21">
        <v>3.1628892750902899</v>
      </c>
      <c r="I16" s="21">
        <v>6.1899961151911196</v>
      </c>
      <c r="J16" s="21">
        <v>4.7667507672045204</v>
      </c>
      <c r="K16" s="21">
        <v>2.8500999999999999</v>
      </c>
      <c r="L16" s="21">
        <v>1.3</v>
      </c>
      <c r="M16" s="8">
        <v>1.87</v>
      </c>
    </row>
    <row r="17" spans="1:16" ht="13.6" x14ac:dyDescent="0.25">
      <c r="A17" s="9" t="s">
        <v>34</v>
      </c>
      <c r="B17" s="21">
        <v>0.22999999999999998</v>
      </c>
      <c r="C17" s="21">
        <v>0.25927173499515416</v>
      </c>
      <c r="D17" s="21">
        <v>0.29833356723468402</v>
      </c>
      <c r="E17" s="21">
        <v>0.13116567932432199</v>
      </c>
      <c r="F17" s="21">
        <v>0.36507381525073401</v>
      </c>
      <c r="G17" s="21">
        <v>1.1657759753097701</v>
      </c>
      <c r="H17" s="21">
        <v>2.89674819751948</v>
      </c>
      <c r="I17" s="21">
        <v>6.0506320852823201</v>
      </c>
      <c r="J17" s="21">
        <v>4.9613717392035301</v>
      </c>
      <c r="K17" s="21">
        <v>3.1709680076595301</v>
      </c>
      <c r="L17" s="21">
        <v>1.3</v>
      </c>
      <c r="M17" s="8">
        <v>1.84</v>
      </c>
    </row>
    <row r="18" spans="1:16" ht="13.6" x14ac:dyDescent="0.25">
      <c r="A18" s="9" t="s">
        <v>35</v>
      </c>
      <c r="B18" s="21">
        <v>0.25</v>
      </c>
      <c r="C18" s="21">
        <v>0.37180004826819096</v>
      </c>
      <c r="D18" s="21">
        <v>0.27072865021207898</v>
      </c>
      <c r="E18" s="21">
        <v>0.17323017652017</v>
      </c>
      <c r="F18" s="21">
        <v>0.31748893273413997</v>
      </c>
      <c r="G18" s="21">
        <v>1.0258758651137401</v>
      </c>
      <c r="H18" s="21">
        <v>2.30550954888679</v>
      </c>
      <c r="I18" s="21">
        <v>5.8002164678935104</v>
      </c>
      <c r="J18" s="21">
        <v>5.2565442594263603</v>
      </c>
      <c r="K18" s="21">
        <v>3.1955168897649702</v>
      </c>
      <c r="L18" s="21">
        <v>1.26</v>
      </c>
      <c r="M18" s="8">
        <v>1.6</v>
      </c>
    </row>
    <row r="19" spans="1:16" ht="13.6" x14ac:dyDescent="0.25">
      <c r="A19" s="9" t="s">
        <v>36</v>
      </c>
      <c r="B19" s="21">
        <v>0.27999999999999997</v>
      </c>
      <c r="C19" s="21">
        <v>0.26863585015142699</v>
      </c>
      <c r="D19" s="21">
        <v>0.49453625473604201</v>
      </c>
      <c r="E19" s="21">
        <v>0.20413352120096601</v>
      </c>
      <c r="F19" s="21">
        <v>0.327054397576103</v>
      </c>
      <c r="G19" s="21">
        <v>0.92314925536678605</v>
      </c>
      <c r="H19" s="21">
        <v>2.2733011625603901</v>
      </c>
      <c r="I19" s="21">
        <v>5.95556835921548</v>
      </c>
      <c r="J19" s="21">
        <v>5.3280710258590203</v>
      </c>
      <c r="K19" s="21">
        <v>3.199733282016</v>
      </c>
      <c r="L19" s="21">
        <v>1.36</v>
      </c>
      <c r="M19" s="8">
        <v>1.62</v>
      </c>
    </row>
    <row r="20" spans="1:16" ht="14.95" x14ac:dyDescent="0.3">
      <c r="A20" s="14"/>
      <c r="B20" s="14"/>
      <c r="C20" s="14"/>
      <c r="D20" s="14"/>
      <c r="E20" s="14"/>
      <c r="F20" s="16"/>
      <c r="G20" s="16"/>
      <c r="H20" s="20"/>
      <c r="I20" s="16"/>
      <c r="J20" s="16"/>
      <c r="K20" s="16"/>
      <c r="L20" s="17"/>
      <c r="M20" s="16"/>
    </row>
    <row r="21" spans="1:16" s="25" customFormat="1" ht="13.6" x14ac:dyDescent="0.25">
      <c r="A21" s="23" t="s">
        <v>37</v>
      </c>
      <c r="B21" s="24">
        <f>AVERAGE(B8:B19)</f>
        <v>0.28416666666666662</v>
      </c>
      <c r="C21" s="24">
        <f>AVERAGE(C8:C19)</f>
        <v>0.28895135931282673</v>
      </c>
      <c r="D21" s="24">
        <f>AVERAGE(D8:D19)</f>
        <v>0.36893718451714402</v>
      </c>
      <c r="E21" s="24">
        <f>AVERAGE(E8:E19)</f>
        <v>0.20618684668915818</v>
      </c>
      <c r="F21" s="24">
        <f t="shared" ref="F21:M21" si="0">AVERAGE(F8:F19)</f>
        <v>0.57141388758035438</v>
      </c>
      <c r="G21" s="24">
        <f t="shared" si="0"/>
        <v>1.4876733366235892</v>
      </c>
      <c r="H21" s="24">
        <f t="shared" si="0"/>
        <v>4.023241631939686</v>
      </c>
      <c r="I21" s="24">
        <f t="shared" si="0"/>
        <v>5.8841846930094732</v>
      </c>
      <c r="J21" s="24">
        <f t="shared" si="0"/>
        <v>4.5051385164820177</v>
      </c>
      <c r="K21" s="24">
        <f t="shared" si="0"/>
        <v>2.3925348482867084</v>
      </c>
      <c r="L21" s="24">
        <f t="shared" si="0"/>
        <v>1.3150000000000002</v>
      </c>
      <c r="M21" s="24">
        <f t="shared" si="0"/>
        <v>2.0633333333333339</v>
      </c>
      <c r="P21" s="27"/>
    </row>
    <row r="24" spans="1:16" ht="13.6" x14ac:dyDescent="0.25">
      <c r="D24" s="21"/>
    </row>
    <row r="25" spans="1:16" ht="13.6" x14ac:dyDescent="0.25">
      <c r="D25" s="21"/>
    </row>
    <row r="26" spans="1:16" ht="13.6" x14ac:dyDescent="0.25">
      <c r="D26" s="21"/>
    </row>
    <row r="27" spans="1:16" ht="13.6" x14ac:dyDescent="0.25">
      <c r="D27" s="21"/>
    </row>
    <row r="28" spans="1:16" ht="13.6" x14ac:dyDescent="0.25">
      <c r="D28" s="21"/>
    </row>
    <row r="29" spans="1:16" ht="13.6" x14ac:dyDescent="0.25">
      <c r="D29" s="21"/>
    </row>
    <row r="30" spans="1:16" ht="13.6" x14ac:dyDescent="0.25">
      <c r="D30" s="21"/>
    </row>
    <row r="31" spans="1:16" ht="13.6" x14ac:dyDescent="0.25">
      <c r="D31" s="21"/>
    </row>
    <row r="32" spans="1:16" ht="13.6" x14ac:dyDescent="0.25">
      <c r="D32" s="21"/>
    </row>
    <row r="33" spans="4:4" ht="13.6" x14ac:dyDescent="0.25">
      <c r="D33" s="21"/>
    </row>
    <row r="34" spans="4:4" ht="13.6" x14ac:dyDescent="0.25">
      <c r="D34" s="21"/>
    </row>
    <row r="35" spans="4:4" ht="13.6" x14ac:dyDescent="0.25">
      <c r="D35" s="21"/>
    </row>
    <row r="36" spans="4:4" ht="13.6" x14ac:dyDescent="0.25">
      <c r="D36" s="21"/>
    </row>
    <row r="37" spans="4:4" ht="13.6" x14ac:dyDescent="0.25">
      <c r="D37" s="21"/>
    </row>
  </sheetData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workbookViewId="0">
      <pane ySplit="1" topLeftCell="A131" activePane="bottomLeft" state="frozen"/>
      <selection activeCell="O5" sqref="O5"/>
      <selection pane="bottomLeft" activeCell="O5" sqref="O5"/>
    </sheetView>
  </sheetViews>
  <sheetFormatPr defaultRowHeight="12.9" x14ac:dyDescent="0.2"/>
  <cols>
    <col min="1" max="1" width="14.375" style="6" customWidth="1"/>
    <col min="2" max="2" width="20.25" style="7" customWidth="1"/>
  </cols>
  <sheetData>
    <row r="1" spans="1:2" s="1" customFormat="1" ht="23.8" thickBot="1" x14ac:dyDescent="0.25">
      <c r="A1" s="2" t="s">
        <v>0</v>
      </c>
      <c r="B1" s="3" t="s">
        <v>1</v>
      </c>
    </row>
    <row r="2" spans="1:2" ht="13.6" thickBot="1" x14ac:dyDescent="0.25">
      <c r="A2" s="4">
        <v>37438</v>
      </c>
      <c r="B2" s="5">
        <v>3.0499999999999999E-2</v>
      </c>
    </row>
    <row r="3" spans="1:2" ht="13.6" thickBot="1" x14ac:dyDescent="0.25">
      <c r="A3" s="4">
        <v>37469</v>
      </c>
      <c r="B3" s="5">
        <v>2.3699999999999999E-2</v>
      </c>
    </row>
    <row r="4" spans="1:2" ht="13.6" thickBot="1" x14ac:dyDescent="0.25">
      <c r="A4" s="4">
        <v>37500</v>
      </c>
      <c r="B4" s="5">
        <v>2.18E-2</v>
      </c>
    </row>
    <row r="5" spans="1:2" ht="13.6" thickBot="1" x14ac:dyDescent="0.25">
      <c r="A5" s="4">
        <v>37530</v>
      </c>
      <c r="B5" s="5">
        <v>2.3400000000000001E-2</v>
      </c>
    </row>
    <row r="6" spans="1:2" ht="13.6" thickBot="1" x14ac:dyDescent="0.25">
      <c r="A6" s="4">
        <v>37561</v>
      </c>
      <c r="B6" s="5">
        <v>2.1600000000000001E-2</v>
      </c>
    </row>
    <row r="7" spans="1:2" ht="13.6" thickBot="1" x14ac:dyDescent="0.25">
      <c r="A7" s="4">
        <v>37591</v>
      </c>
      <c r="B7" s="5">
        <v>1.9900000000000001E-2</v>
      </c>
    </row>
    <row r="8" spans="1:2" ht="13.6" thickBot="1" x14ac:dyDescent="0.25">
      <c r="A8" s="4">
        <v>37622</v>
      </c>
      <c r="B8" s="5">
        <v>1.89E-2</v>
      </c>
    </row>
    <row r="9" spans="1:2" ht="13.6" thickBot="1" x14ac:dyDescent="0.25">
      <c r="A9" s="4">
        <v>37653</v>
      </c>
      <c r="B9" s="5">
        <v>1.8499999999999999E-2</v>
      </c>
    </row>
    <row r="10" spans="1:2" ht="13.6" thickBot="1" x14ac:dyDescent="0.25">
      <c r="A10" s="4">
        <v>37681</v>
      </c>
      <c r="B10" s="5">
        <v>1.8700000000000001E-2</v>
      </c>
    </row>
    <row r="11" spans="1:2" ht="13.6" thickBot="1" x14ac:dyDescent="0.25">
      <c r="A11" s="4">
        <v>37712</v>
      </c>
      <c r="B11" s="5">
        <v>1.84E-2</v>
      </c>
    </row>
    <row r="12" spans="1:2" ht="13.6" thickBot="1" x14ac:dyDescent="0.25">
      <c r="A12" s="4">
        <v>37742</v>
      </c>
      <c r="B12" s="5">
        <v>1.6E-2</v>
      </c>
    </row>
    <row r="13" spans="1:2" ht="13.6" thickBot="1" x14ac:dyDescent="0.25">
      <c r="A13" s="4">
        <v>37773</v>
      </c>
      <c r="B13" s="5">
        <v>1.6199999999999999E-2</v>
      </c>
    </row>
    <row r="14" spans="1:2" ht="13.6" thickBot="1" x14ac:dyDescent="0.25">
      <c r="A14" s="4">
        <v>37803</v>
      </c>
      <c r="B14" s="5">
        <v>1.4E-2</v>
      </c>
    </row>
    <row r="15" spans="1:2" ht="13.6" thickBot="1" x14ac:dyDescent="0.25">
      <c r="A15" s="4">
        <v>37834</v>
      </c>
      <c r="B15" s="5">
        <v>1.32E-2</v>
      </c>
    </row>
    <row r="16" spans="1:2" ht="13.6" thickBot="1" x14ac:dyDescent="0.25">
      <c r="A16" s="4">
        <v>37865</v>
      </c>
      <c r="B16" s="5">
        <v>1.38E-2</v>
      </c>
    </row>
    <row r="17" spans="1:2" ht="13.6" thickBot="1" x14ac:dyDescent="0.25">
      <c r="A17" s="4">
        <v>37895</v>
      </c>
      <c r="B17" s="5">
        <v>1.3100000000000001E-2</v>
      </c>
    </row>
    <row r="18" spans="1:2" ht="13.6" thickBot="1" x14ac:dyDescent="0.25">
      <c r="A18" s="4">
        <v>37926</v>
      </c>
      <c r="B18" s="5">
        <v>1.37E-2</v>
      </c>
    </row>
    <row r="19" spans="1:2" ht="13.6" thickBot="1" x14ac:dyDescent="0.25">
      <c r="A19" s="4">
        <v>37956</v>
      </c>
      <c r="B19" s="5">
        <v>1.3100000000000001E-2</v>
      </c>
    </row>
    <row r="20" spans="1:2" ht="13.6" thickBot="1" x14ac:dyDescent="0.25">
      <c r="A20" s="4">
        <v>37987</v>
      </c>
      <c r="B20" s="5">
        <v>1.23E-2</v>
      </c>
    </row>
    <row r="21" spans="1:2" ht="13.6" thickBot="1" x14ac:dyDescent="0.25">
      <c r="A21" s="4">
        <v>38018</v>
      </c>
      <c r="B21" s="5">
        <v>1.2800000000000001E-2</v>
      </c>
    </row>
    <row r="22" spans="1:2" ht="13.6" thickBot="1" x14ac:dyDescent="0.25">
      <c r="A22" s="4">
        <v>38047</v>
      </c>
      <c r="B22" s="5">
        <v>1.2999999999999999E-2</v>
      </c>
    </row>
    <row r="23" spans="1:2" ht="13.6" thickBot="1" x14ac:dyDescent="0.25">
      <c r="A23" s="4">
        <v>38078</v>
      </c>
      <c r="B23" s="5">
        <v>1.2999999999999999E-2</v>
      </c>
    </row>
    <row r="24" spans="1:2" ht="13.6" thickBot="1" x14ac:dyDescent="0.25">
      <c r="A24" s="4">
        <v>38108</v>
      </c>
      <c r="B24" s="5">
        <v>1.26E-2</v>
      </c>
    </row>
    <row r="25" spans="1:2" ht="13.6" thickBot="1" x14ac:dyDescent="0.25">
      <c r="A25" s="4">
        <v>38139</v>
      </c>
      <c r="B25" s="5">
        <v>1.3599999999999999E-2</v>
      </c>
    </row>
    <row r="26" spans="1:2" ht="13.6" thickBot="1" x14ac:dyDescent="0.25">
      <c r="A26" s="4">
        <v>38169</v>
      </c>
      <c r="B26" s="5">
        <v>1.4500000000000001E-2</v>
      </c>
    </row>
    <row r="27" spans="1:2" ht="13.6" thickBot="1" x14ac:dyDescent="0.25">
      <c r="A27" s="4">
        <v>38200</v>
      </c>
      <c r="B27" s="5">
        <v>1.61E-2</v>
      </c>
    </row>
    <row r="28" spans="1:2" ht="13.6" thickBot="1" x14ac:dyDescent="0.25">
      <c r="A28" s="4">
        <v>38231</v>
      </c>
      <c r="B28" s="5">
        <v>1.7299999999999999E-2</v>
      </c>
    </row>
    <row r="29" spans="1:2" ht="13.6" thickBot="1" x14ac:dyDescent="0.25">
      <c r="A29" s="4">
        <v>38261</v>
      </c>
      <c r="B29" s="5">
        <v>1.9400000000000001E-2</v>
      </c>
    </row>
    <row r="30" spans="1:2" ht="13.6" thickBot="1" x14ac:dyDescent="0.25">
      <c r="A30" s="4">
        <v>38292</v>
      </c>
      <c r="B30" s="5">
        <v>2.1399999999999999E-2</v>
      </c>
    </row>
    <row r="31" spans="1:2" ht="13.6" thickBot="1" x14ac:dyDescent="0.25">
      <c r="A31" s="4">
        <v>38322</v>
      </c>
      <c r="B31" s="5">
        <v>2.2800000000000001E-2</v>
      </c>
    </row>
    <row r="32" spans="1:2" ht="13.6" thickBot="1" x14ac:dyDescent="0.25">
      <c r="A32" s="4">
        <v>38353</v>
      </c>
      <c r="B32" s="5">
        <v>2.4400000000000002E-2</v>
      </c>
    </row>
    <row r="33" spans="1:2" ht="13.6" thickBot="1" x14ac:dyDescent="0.25">
      <c r="A33" s="4">
        <v>38384</v>
      </c>
      <c r="B33" s="5">
        <v>2.7E-2</v>
      </c>
    </row>
    <row r="34" spans="1:2" ht="13.6" thickBot="1" x14ac:dyDescent="0.25">
      <c r="A34" s="4">
        <v>38412</v>
      </c>
      <c r="B34" s="5">
        <v>2.8500000000000001E-2</v>
      </c>
    </row>
    <row r="35" spans="1:2" ht="13.6" thickBot="1" x14ac:dyDescent="0.25">
      <c r="A35" s="4">
        <v>38443</v>
      </c>
      <c r="B35" s="5">
        <v>3.1699999999999999E-2</v>
      </c>
    </row>
    <row r="36" spans="1:2" ht="13.6" thickBot="1" x14ac:dyDescent="0.25">
      <c r="A36" s="4">
        <v>38473</v>
      </c>
      <c r="B36" s="5">
        <v>3.2000000000000001E-2</v>
      </c>
    </row>
    <row r="37" spans="1:2" ht="13.6" thickBot="1" x14ac:dyDescent="0.25">
      <c r="A37" s="4">
        <v>38504</v>
      </c>
      <c r="B37" s="5">
        <v>3.2000000000000001E-2</v>
      </c>
    </row>
    <row r="38" spans="1:2" ht="13.6" thickBot="1" x14ac:dyDescent="0.25">
      <c r="A38" s="4">
        <v>38534</v>
      </c>
      <c r="B38" s="5">
        <v>3.5200000000000002E-2</v>
      </c>
    </row>
    <row r="39" spans="1:2" ht="13.6" thickBot="1" x14ac:dyDescent="0.25">
      <c r="A39" s="4">
        <v>38565</v>
      </c>
      <c r="B39" s="5">
        <v>3.6700000000000003E-2</v>
      </c>
    </row>
    <row r="40" spans="1:2" ht="13.6" thickBot="1" x14ac:dyDescent="0.25">
      <c r="A40" s="4">
        <v>38596</v>
      </c>
      <c r="B40" s="5">
        <v>4.0399999999999998E-2</v>
      </c>
    </row>
    <row r="41" spans="1:2" ht="13.6" thickBot="1" x14ac:dyDescent="0.25">
      <c r="A41" s="4">
        <v>38626</v>
      </c>
      <c r="B41" s="5">
        <v>4.07E-2</v>
      </c>
    </row>
    <row r="42" spans="1:2" ht="13.6" thickBot="1" x14ac:dyDescent="0.25">
      <c r="A42" s="4">
        <v>38657</v>
      </c>
      <c r="B42" s="5">
        <v>4.48E-2</v>
      </c>
    </row>
    <row r="43" spans="1:2" ht="13.6" thickBot="1" x14ac:dyDescent="0.25">
      <c r="A43" s="4">
        <v>38687</v>
      </c>
      <c r="B43" s="5">
        <v>4.6199999999999998E-2</v>
      </c>
    </row>
    <row r="44" spans="1:2" ht="13.6" thickBot="1" x14ac:dyDescent="0.25">
      <c r="A44" s="4">
        <v>38718</v>
      </c>
      <c r="B44" s="5">
        <v>4.58E-2</v>
      </c>
    </row>
    <row r="45" spans="1:2" ht="13.6" thickBot="1" x14ac:dyDescent="0.25">
      <c r="A45" s="4">
        <v>38749</v>
      </c>
      <c r="B45" s="5">
        <v>4.7800000000000002E-2</v>
      </c>
    </row>
    <row r="46" spans="1:2" ht="13.6" thickBot="1" x14ac:dyDescent="0.25">
      <c r="A46" s="4">
        <v>38777</v>
      </c>
      <c r="B46" s="5">
        <v>4.7699999999999999E-2</v>
      </c>
    </row>
    <row r="47" spans="1:2" ht="13.6" thickBot="1" x14ac:dyDescent="0.25">
      <c r="A47" s="4">
        <v>38808</v>
      </c>
      <c r="B47" s="5">
        <v>4.9599999999999998E-2</v>
      </c>
    </row>
    <row r="48" spans="1:2" ht="13.6" thickBot="1" x14ac:dyDescent="0.25">
      <c r="A48" s="4">
        <v>38838</v>
      </c>
      <c r="B48" s="5">
        <v>5.2600000000000001E-2</v>
      </c>
    </row>
    <row r="49" spans="1:2" ht="13.6" thickBot="1" x14ac:dyDescent="0.25">
      <c r="A49" s="4">
        <v>38869</v>
      </c>
      <c r="B49" s="5">
        <v>5.33E-2</v>
      </c>
    </row>
    <row r="50" spans="1:2" ht="13.6" thickBot="1" x14ac:dyDescent="0.25">
      <c r="A50" s="4">
        <v>38899</v>
      </c>
      <c r="B50" s="5">
        <v>5.5813416276826545E-2</v>
      </c>
    </row>
    <row r="51" spans="1:2" ht="13.6" thickBot="1" x14ac:dyDescent="0.25">
      <c r="A51" s="4">
        <v>38930</v>
      </c>
      <c r="B51" s="5">
        <v>5.6178909564184497E-2</v>
      </c>
    </row>
    <row r="52" spans="1:2" ht="13.6" thickBot="1" x14ac:dyDescent="0.25">
      <c r="A52" s="4">
        <v>38961</v>
      </c>
      <c r="B52" s="5">
        <v>5.803746817223316E-2</v>
      </c>
    </row>
    <row r="53" spans="1:2" ht="13.6" thickBot="1" x14ac:dyDescent="0.25">
      <c r="A53" s="4">
        <v>38991</v>
      </c>
      <c r="B53" s="5">
        <v>5.7992771428545649E-2</v>
      </c>
    </row>
    <row r="54" spans="1:2" ht="13.6" thickBot="1" x14ac:dyDescent="0.25">
      <c r="A54" s="4">
        <v>39022</v>
      </c>
      <c r="B54" s="5">
        <v>6.0104790807185483E-2</v>
      </c>
    </row>
    <row r="55" spans="1:2" ht="13.6" thickBot="1" x14ac:dyDescent="0.25">
      <c r="A55" s="4">
        <v>39052</v>
      </c>
      <c r="B55" s="5">
        <v>5.8823511353001755E-2</v>
      </c>
    </row>
    <row r="56" spans="1:2" ht="13.6" thickBot="1" x14ac:dyDescent="0.25">
      <c r="A56" s="4">
        <v>39083</v>
      </c>
      <c r="B56" s="5">
        <v>5.877022292242863E-2</v>
      </c>
    </row>
    <row r="57" spans="1:2" ht="13.6" thickBot="1" x14ac:dyDescent="0.25">
      <c r="A57" s="4">
        <v>39114</v>
      </c>
      <c r="B57" s="5">
        <v>6.0416941028439163E-2</v>
      </c>
    </row>
    <row r="58" spans="1:2" ht="13.6" thickBot="1" x14ac:dyDescent="0.25">
      <c r="A58" s="4">
        <v>39142</v>
      </c>
      <c r="B58" s="5">
        <v>6.1899961151911188E-2</v>
      </c>
    </row>
    <row r="59" spans="1:2" ht="13.6" thickBot="1" x14ac:dyDescent="0.25">
      <c r="A59" s="4">
        <v>39173</v>
      </c>
      <c r="B59" s="5">
        <v>6.0503602244999774E-2</v>
      </c>
    </row>
    <row r="60" spans="1:2" ht="13.6" thickBot="1" x14ac:dyDescent="0.25">
      <c r="A60" s="4">
        <v>39203</v>
      </c>
      <c r="B60" s="5">
        <v>5.8002164678935111E-2</v>
      </c>
    </row>
    <row r="61" spans="1:2" ht="13.6" thickBot="1" x14ac:dyDescent="0.25">
      <c r="A61" s="4">
        <v>39234</v>
      </c>
      <c r="B61" s="5">
        <v>5.9555683592154809E-2</v>
      </c>
    </row>
    <row r="62" spans="1:2" ht="13.6" thickBot="1" x14ac:dyDescent="0.25">
      <c r="A62" s="4">
        <v>39264</v>
      </c>
      <c r="B62" s="5">
        <v>5.247231024111601E-2</v>
      </c>
    </row>
    <row r="63" spans="1:2" ht="13.6" thickBot="1" x14ac:dyDescent="0.25">
      <c r="A63" s="4">
        <v>39295</v>
      </c>
      <c r="B63" s="5">
        <v>5.1799999999999999E-2</v>
      </c>
    </row>
    <row r="64" spans="1:2" ht="13.6" thickBot="1" x14ac:dyDescent="0.25">
      <c r="A64" s="4">
        <v>39326</v>
      </c>
      <c r="B64" s="5">
        <v>5.0465547477904063E-2</v>
      </c>
    </row>
    <row r="65" spans="1:2" ht="13.6" thickBot="1" x14ac:dyDescent="0.25">
      <c r="A65" s="4">
        <v>39356</v>
      </c>
      <c r="B65" s="5">
        <v>4.8311867061107787E-2</v>
      </c>
    </row>
    <row r="66" spans="1:2" ht="13.6" thickBot="1" x14ac:dyDescent="0.25">
      <c r="A66" s="4">
        <v>39387</v>
      </c>
      <c r="B66" s="5">
        <v>4.7601529291253324E-2</v>
      </c>
    </row>
    <row r="67" spans="1:2" ht="13.6" thickBot="1" x14ac:dyDescent="0.25">
      <c r="A67" s="4">
        <v>39417</v>
      </c>
      <c r="B67" s="5">
        <v>4.6544056664762579E-2</v>
      </c>
    </row>
    <row r="68" spans="1:2" ht="13.6" thickBot="1" x14ac:dyDescent="0.25">
      <c r="A68" s="4">
        <v>39448</v>
      </c>
      <c r="B68" s="5">
        <v>4.3065609832904202E-2</v>
      </c>
    </row>
    <row r="69" spans="1:2" ht="13.6" thickBot="1" x14ac:dyDescent="0.25">
      <c r="A69" s="4">
        <v>39479</v>
      </c>
      <c r="B69" s="5">
        <v>3.6141056808409108E-2</v>
      </c>
    </row>
    <row r="70" spans="1:2" ht="13.6" thickBot="1" x14ac:dyDescent="0.25">
      <c r="A70" s="4">
        <v>39508</v>
      </c>
      <c r="B70" s="5">
        <v>3.1628892750902929E-2</v>
      </c>
    </row>
    <row r="71" spans="1:2" ht="13.6" thickBot="1" x14ac:dyDescent="0.25">
      <c r="A71" s="4">
        <v>39539</v>
      </c>
      <c r="B71" s="5">
        <v>2.8967481975194841E-2</v>
      </c>
    </row>
    <row r="72" spans="1:2" ht="13.6" thickBot="1" x14ac:dyDescent="0.25">
      <c r="A72" s="4">
        <v>39569</v>
      </c>
      <c r="B72" s="5">
        <v>2.3055095488867874E-2</v>
      </c>
    </row>
    <row r="73" spans="1:2" ht="13.6" thickBot="1" x14ac:dyDescent="0.25">
      <c r="A73" s="4">
        <v>39600</v>
      </c>
      <c r="B73" s="5">
        <v>2.2733011625603906E-2</v>
      </c>
    </row>
    <row r="74" spans="1:2" ht="13.6" thickBot="1" x14ac:dyDescent="0.25">
      <c r="A74" s="4">
        <v>39630</v>
      </c>
      <c r="B74" s="5">
        <v>2.3941479470604664E-2</v>
      </c>
    </row>
    <row r="75" spans="1:2" ht="13.6" thickBot="1" x14ac:dyDescent="0.25">
      <c r="A75" s="4">
        <v>39661</v>
      </c>
      <c r="B75" s="5">
        <v>2.3164768977030226E-2</v>
      </c>
    </row>
    <row r="76" spans="1:2" ht="13.6" thickBot="1" x14ac:dyDescent="0.25">
      <c r="A76" s="4">
        <v>39692</v>
      </c>
      <c r="B76" s="5">
        <v>2.1287037601849097E-2</v>
      </c>
    </row>
    <row r="77" spans="1:2" ht="13.6" thickBot="1" x14ac:dyDescent="0.25">
      <c r="A77" s="4">
        <v>39722</v>
      </c>
      <c r="B77" s="5">
        <v>1.7090108071004188E-2</v>
      </c>
    </row>
    <row r="78" spans="1:2" ht="13.6" thickBot="1" x14ac:dyDescent="0.25">
      <c r="A78" s="4">
        <v>39753</v>
      </c>
      <c r="B78" s="5">
        <v>1.4084101467781527E-2</v>
      </c>
    </row>
    <row r="79" spans="1:2" ht="13.6" thickBot="1" x14ac:dyDescent="0.25">
      <c r="A79" s="4">
        <v>39783</v>
      </c>
      <c r="B79" s="5">
        <v>1.3331465341178704E-2</v>
      </c>
    </row>
    <row r="80" spans="1:2" ht="13.6" thickBot="1" x14ac:dyDescent="0.25">
      <c r="A80" s="4">
        <v>39814</v>
      </c>
      <c r="B80" s="5">
        <v>1.1214838838737969E-2</v>
      </c>
    </row>
    <row r="81" spans="1:2" ht="13.6" thickBot="1" x14ac:dyDescent="0.25">
      <c r="A81" s="4">
        <v>39845</v>
      </c>
      <c r="B81" s="5">
        <v>1.1393389429904551E-2</v>
      </c>
    </row>
    <row r="82" spans="1:2" ht="13.6" thickBot="1" x14ac:dyDescent="0.25">
      <c r="A82" s="4">
        <v>39873</v>
      </c>
      <c r="B82" s="5">
        <v>1.1865409760587231E-2</v>
      </c>
    </row>
    <row r="83" spans="1:2" ht="13.6" thickBot="1" x14ac:dyDescent="0.25">
      <c r="A83" s="4">
        <v>39904</v>
      </c>
      <c r="B83" s="5">
        <v>1.1657759753097704E-2</v>
      </c>
    </row>
    <row r="84" spans="1:2" ht="13.6" thickBot="1" x14ac:dyDescent="0.25">
      <c r="A84" s="4">
        <v>39934</v>
      </c>
      <c r="B84" s="5">
        <v>1.025875865113742E-2</v>
      </c>
    </row>
    <row r="85" spans="1:2" ht="13.6" thickBot="1" x14ac:dyDescent="0.25">
      <c r="A85" s="4">
        <v>39965</v>
      </c>
      <c r="B85" s="5">
        <v>9.2314925536678572E-3</v>
      </c>
    </row>
    <row r="86" spans="1:2" ht="13.6" thickBot="1" x14ac:dyDescent="0.25">
      <c r="A86" s="4">
        <v>39995</v>
      </c>
      <c r="B86" s="5">
        <v>8.9084392674122718E-3</v>
      </c>
    </row>
    <row r="87" spans="1:2" ht="13.6" thickBot="1" x14ac:dyDescent="0.25">
      <c r="A87" s="4">
        <v>40026</v>
      </c>
      <c r="B87" s="5">
        <v>8.814270028001385E-3</v>
      </c>
    </row>
    <row r="88" spans="1:2" ht="13.6" thickBot="1" x14ac:dyDescent="0.25">
      <c r="A88" s="4">
        <v>40057</v>
      </c>
      <c r="B88" s="5">
        <v>8.1873854542530607E-3</v>
      </c>
    </row>
    <row r="89" spans="1:2" ht="13.6" thickBot="1" x14ac:dyDescent="0.25">
      <c r="A89" s="4">
        <v>40087</v>
      </c>
      <c r="B89" s="5">
        <v>7.2990113345248421E-3</v>
      </c>
    </row>
    <row r="90" spans="1:2" ht="13.6" thickBot="1" x14ac:dyDescent="0.25">
      <c r="A90" s="4">
        <v>40118</v>
      </c>
      <c r="B90" s="5">
        <v>6.7916722590970115E-3</v>
      </c>
    </row>
    <row r="91" spans="1:2" ht="13.6" thickBot="1" x14ac:dyDescent="0.25">
      <c r="A91" s="4">
        <v>40148</v>
      </c>
      <c r="B91" s="5">
        <v>5.5777939973009737E-3</v>
      </c>
    </row>
    <row r="92" spans="1:2" ht="13.6" thickBot="1" x14ac:dyDescent="0.25">
      <c r="A92" s="4">
        <v>40179</v>
      </c>
      <c r="B92" s="5">
        <v>4.1234065715635912E-3</v>
      </c>
    </row>
    <row r="93" spans="1:2" ht="13.6" thickBot="1" x14ac:dyDescent="0.25">
      <c r="A93" s="4">
        <v>40210</v>
      </c>
      <c r="B93" s="5">
        <v>4.4052731794132017E-3</v>
      </c>
    </row>
    <row r="94" spans="1:2" ht="13.6" thickBot="1" x14ac:dyDescent="0.25">
      <c r="A94" s="4">
        <v>40238</v>
      </c>
      <c r="B94" s="5">
        <v>4.3662425157666674E-3</v>
      </c>
    </row>
    <row r="95" spans="1:2" ht="13.6" thickBot="1" x14ac:dyDescent="0.25">
      <c r="A95" s="4">
        <v>40269</v>
      </c>
      <c r="B95" s="5">
        <v>3.6507381525073433E-3</v>
      </c>
    </row>
    <row r="96" spans="1:2" ht="13.6" thickBot="1" x14ac:dyDescent="0.25">
      <c r="A96" s="4">
        <v>40299</v>
      </c>
      <c r="B96" s="5">
        <v>3.1748893273414016E-3</v>
      </c>
    </row>
    <row r="97" spans="1:2" ht="13.6" thickBot="1" x14ac:dyDescent="0.25">
      <c r="A97" s="4">
        <v>40330</v>
      </c>
      <c r="B97" s="5">
        <v>3.2705439757610309E-3</v>
      </c>
    </row>
    <row r="98" spans="1:2" ht="13.6" thickBot="1" x14ac:dyDescent="0.25">
      <c r="A98" s="4">
        <v>40360</v>
      </c>
      <c r="B98" s="5">
        <v>3.0062166762288099E-3</v>
      </c>
    </row>
    <row r="99" spans="1:2" ht="13.6" thickBot="1" x14ac:dyDescent="0.25">
      <c r="A99" s="4">
        <v>40391</v>
      </c>
      <c r="B99" s="5">
        <v>2.9715055810125429E-3</v>
      </c>
    </row>
    <row r="100" spans="1:2" ht="13.6" thickBot="1" x14ac:dyDescent="0.25">
      <c r="A100" s="4">
        <v>40422</v>
      </c>
      <c r="B100" s="5">
        <v>2.5546405764841781E-3</v>
      </c>
    </row>
    <row r="101" spans="1:2" ht="13.6" thickBot="1" x14ac:dyDescent="0.25">
      <c r="A101" s="4">
        <v>40452</v>
      </c>
      <c r="B101" s="5">
        <v>2.3770077554537555E-3</v>
      </c>
    </row>
    <row r="102" spans="1:2" ht="13.6" thickBot="1" x14ac:dyDescent="0.25">
      <c r="A102" s="4">
        <v>40483</v>
      </c>
      <c r="B102" s="5">
        <v>2.1584701989995378E-3</v>
      </c>
    </row>
    <row r="103" spans="1:2" ht="13.6" thickBot="1" x14ac:dyDescent="0.25">
      <c r="A103" s="4">
        <v>40513</v>
      </c>
      <c r="B103" s="5">
        <v>1.9528270994250338E-3</v>
      </c>
    </row>
    <row r="104" spans="1:2" ht="13.6" thickBot="1" x14ac:dyDescent="0.25">
      <c r="A104" s="4">
        <v>40544</v>
      </c>
      <c r="B104" s="5">
        <v>1.82066869014513E-3</v>
      </c>
    </row>
    <row r="105" spans="1:2" ht="13.6" thickBot="1" x14ac:dyDescent="0.25">
      <c r="A105" s="4">
        <v>40575</v>
      </c>
      <c r="B105" s="5">
        <v>1.5602857564735657E-3</v>
      </c>
    </row>
    <row r="106" spans="1:2" ht="13.6" thickBot="1" x14ac:dyDescent="0.25">
      <c r="A106" s="4">
        <v>40603</v>
      </c>
      <c r="B106" s="5">
        <v>1.2555054980218391E-3</v>
      </c>
    </row>
    <row r="107" spans="1:2" ht="13.6" thickBot="1" x14ac:dyDescent="0.25">
      <c r="A107" s="4">
        <v>40634</v>
      </c>
      <c r="B107" s="5">
        <v>1.3116567932432194E-3</v>
      </c>
    </row>
    <row r="108" spans="1:2" ht="13.6" thickBot="1" x14ac:dyDescent="0.25">
      <c r="A108" s="4">
        <v>40664</v>
      </c>
      <c r="B108" s="5">
        <v>1.7323017652017012E-3</v>
      </c>
    </row>
    <row r="109" spans="1:2" ht="13.6" thickBot="1" x14ac:dyDescent="0.25">
      <c r="A109" s="4">
        <v>40695</v>
      </c>
      <c r="B109" s="5">
        <v>2.041335212009662E-3</v>
      </c>
    </row>
    <row r="110" spans="1:2" ht="13.6" thickBot="1" x14ac:dyDescent="0.25">
      <c r="A110" s="4">
        <v>40725</v>
      </c>
      <c r="B110" s="5">
        <v>2.513129399368823E-3</v>
      </c>
    </row>
    <row r="111" spans="1:2" ht="13.6" thickBot="1" x14ac:dyDescent="0.25">
      <c r="A111" s="4">
        <v>40756</v>
      </c>
      <c r="B111" s="5">
        <v>2.6594454951276406E-3</v>
      </c>
    </row>
    <row r="112" spans="1:2" ht="13.6" thickBot="1" x14ac:dyDescent="0.25">
      <c r="A112" s="4">
        <v>40787</v>
      </c>
      <c r="B112" s="5">
        <v>3.0477598407628254E-3</v>
      </c>
    </row>
    <row r="113" spans="1:2" ht="13.6" thickBot="1" x14ac:dyDescent="0.25">
      <c r="A113" s="4">
        <v>40817</v>
      </c>
      <c r="B113" s="5">
        <v>3.6768949807236754E-3</v>
      </c>
    </row>
    <row r="114" spans="1:2" ht="13.6" thickBot="1" x14ac:dyDescent="0.25">
      <c r="A114" s="4">
        <v>40848</v>
      </c>
      <c r="B114" s="5">
        <v>7.2247136508006198E-3</v>
      </c>
    </row>
    <row r="115" spans="1:2" ht="13.6" thickBot="1" x14ac:dyDescent="0.25">
      <c r="A115" s="4">
        <v>40878</v>
      </c>
      <c r="B115" s="5">
        <v>3.1728105268838624E-3</v>
      </c>
    </row>
    <row r="116" spans="1:2" ht="13.6" thickBot="1" x14ac:dyDescent="0.25">
      <c r="A116" s="4">
        <v>40909</v>
      </c>
      <c r="B116" s="5">
        <v>3.1411261698487025E-3</v>
      </c>
    </row>
    <row r="117" spans="1:2" ht="13.6" thickBot="1" x14ac:dyDescent="0.25">
      <c r="A117" s="4">
        <v>40940</v>
      </c>
      <c r="B117" s="5">
        <v>4.3141594311273393E-3</v>
      </c>
    </row>
    <row r="118" spans="1:2" ht="13.6" thickBot="1" x14ac:dyDescent="0.25">
      <c r="A118" s="4">
        <v>40969</v>
      </c>
      <c r="B118" s="5">
        <v>3.8950202375252064E-3</v>
      </c>
    </row>
    <row r="119" spans="1:2" ht="13.6" thickBot="1" x14ac:dyDescent="0.25">
      <c r="A119" s="4">
        <v>41000</v>
      </c>
      <c r="B119" s="5">
        <v>2.9833356723468446E-3</v>
      </c>
    </row>
    <row r="120" spans="1:2" ht="13.6" thickBot="1" x14ac:dyDescent="0.25">
      <c r="A120" s="4">
        <v>41030</v>
      </c>
      <c r="B120" s="5">
        <v>2.7072865021207861E-3</v>
      </c>
    </row>
    <row r="121" spans="1:2" ht="13.6" thickBot="1" x14ac:dyDescent="0.25">
      <c r="A121" s="4">
        <v>41061</v>
      </c>
      <c r="B121" s="5">
        <v>4.9453625473604235E-3</v>
      </c>
    </row>
    <row r="122" spans="1:2" ht="13.6" thickBot="1" x14ac:dyDescent="0.25">
      <c r="A122" s="4">
        <v>41091</v>
      </c>
      <c r="B122" s="5">
        <v>3.5256170269628621E-3</v>
      </c>
    </row>
    <row r="123" spans="1:2" ht="13.6" thickBot="1" x14ac:dyDescent="0.25">
      <c r="A123" s="4">
        <v>41122</v>
      </c>
      <c r="B123" s="5">
        <v>2.5519595328085311E-3</v>
      </c>
    </row>
    <row r="124" spans="1:2" ht="13.6" thickBot="1" x14ac:dyDescent="0.25">
      <c r="A124" s="4">
        <v>41153</v>
      </c>
      <c r="B124" s="5">
        <v>2.658137261913857E-3</v>
      </c>
    </row>
    <row r="125" spans="1:2" ht="13.6" thickBot="1" x14ac:dyDescent="0.25">
      <c r="A125" s="4">
        <v>41183</v>
      </c>
      <c r="B125" s="5">
        <v>2.8280128600559683E-3</v>
      </c>
    </row>
    <row r="126" spans="1:2" ht="13.6" thickBot="1" x14ac:dyDescent="0.25">
      <c r="A126" s="4">
        <v>41214</v>
      </c>
      <c r="B126" s="5">
        <v>3.08103279622263E-3</v>
      </c>
    </row>
    <row r="127" spans="1:2" ht="13.6" thickBot="1" x14ac:dyDescent="0.25">
      <c r="A127" s="4">
        <v>41244</v>
      </c>
      <c r="B127" s="5">
        <v>2.6420040127942959E-3</v>
      </c>
    </row>
    <row r="128" spans="1:2" ht="13.6" thickBot="1" x14ac:dyDescent="0.25">
      <c r="A128" s="4">
        <v>41275</v>
      </c>
      <c r="B128" s="5">
        <v>2.3455573533690817E-3</v>
      </c>
    </row>
    <row r="129" spans="1:2" ht="13.6" thickBot="1" x14ac:dyDescent="0.25">
      <c r="A129" s="4">
        <v>41306</v>
      </c>
      <c r="B129" s="5">
        <v>2.5847609558107992E-3</v>
      </c>
    </row>
    <row r="130" spans="1:2" ht="13.6" thickBot="1" x14ac:dyDescent="0.25">
      <c r="A130" s="4">
        <v>41334</v>
      </c>
      <c r="B130" s="5">
        <v>3.4600049834534593E-3</v>
      </c>
    </row>
    <row r="131" spans="1:2" ht="13.6" thickBot="1" x14ac:dyDescent="0.25">
      <c r="A131" s="4">
        <v>41365</v>
      </c>
      <c r="B131" s="5">
        <v>2.5927173499515417E-3</v>
      </c>
    </row>
    <row r="132" spans="1:2" ht="13.6" thickBot="1" x14ac:dyDescent="0.25">
      <c r="A132" s="4">
        <v>41395</v>
      </c>
      <c r="B132" s="5">
        <v>3.7180004826819096E-3</v>
      </c>
    </row>
    <row r="133" spans="1:2" ht="13.6" thickBot="1" x14ac:dyDescent="0.25">
      <c r="A133" s="4">
        <v>41426</v>
      </c>
      <c r="B133" s="5">
        <v>2.68635850151427E-3</v>
      </c>
    </row>
    <row r="134" spans="1:2" ht="13.6" thickBot="1" x14ac:dyDescent="0.25">
      <c r="A134" s="4">
        <v>41456</v>
      </c>
      <c r="B134" s="5">
        <v>2.3294676733286801E-3</v>
      </c>
    </row>
    <row r="135" spans="1:2" ht="13.6" thickBot="1" x14ac:dyDescent="0.25">
      <c r="A135" s="4">
        <v>41487</v>
      </c>
      <c r="B135" s="5">
        <v>3.0913819127401897E-3</v>
      </c>
    </row>
    <row r="136" spans="1:2" ht="13.6" thickBot="1" x14ac:dyDescent="0.25">
      <c r="A136" s="4">
        <v>41518</v>
      </c>
      <c r="B136" s="5">
        <v>3.9894139298443402E-3</v>
      </c>
    </row>
    <row r="137" spans="1:2" ht="13.6" thickBot="1" x14ac:dyDescent="0.25">
      <c r="A137" s="4">
        <v>41548</v>
      </c>
      <c r="B137" s="5">
        <v>2.4654657675971998E-3</v>
      </c>
    </row>
    <row r="138" spans="1:2" ht="13.6" thickBot="1" x14ac:dyDescent="0.25">
      <c r="A138" s="4">
        <v>41579</v>
      </c>
      <c r="B138" s="5">
        <v>2.5470317473624297E-3</v>
      </c>
    </row>
    <row r="139" spans="1:2" ht="13.6" thickBot="1" x14ac:dyDescent="0.25">
      <c r="A139" s="4">
        <v>41609</v>
      </c>
      <c r="B139" s="5">
        <v>3.21753554285558E-3</v>
      </c>
    </row>
    <row r="140" spans="1:2" ht="13.6" thickBot="1" x14ac:dyDescent="0.25">
      <c r="A140" s="4">
        <v>41640</v>
      </c>
      <c r="B140" s="5">
        <v>3.5000000000000005E-3</v>
      </c>
    </row>
    <row r="141" spans="1:2" ht="13.6" thickBot="1" x14ac:dyDescent="0.25">
      <c r="A141" s="4">
        <v>41671</v>
      </c>
      <c r="B141" s="5">
        <v>2.7000000000000001E-3</v>
      </c>
    </row>
    <row r="142" spans="1:2" ht="13.6" thickBot="1" x14ac:dyDescent="0.25">
      <c r="A142" s="4">
        <v>41699</v>
      </c>
      <c r="B142" s="5">
        <v>2.7000000000000001E-3</v>
      </c>
    </row>
    <row r="143" spans="1:2" ht="13.6" thickBot="1" x14ac:dyDescent="0.25">
      <c r="A143" s="4">
        <v>41730</v>
      </c>
      <c r="B143" s="5">
        <v>2.3E-3</v>
      </c>
    </row>
    <row r="144" spans="1:2" ht="13.6" thickBot="1" x14ac:dyDescent="0.25">
      <c r="A144" s="4">
        <v>41760</v>
      </c>
      <c r="B144" s="5">
        <v>2.5000000000000001E-3</v>
      </c>
    </row>
    <row r="145" spans="1:2" ht="13.6" thickBot="1" x14ac:dyDescent="0.25">
      <c r="A145" s="4">
        <v>41791</v>
      </c>
      <c r="B145" s="5">
        <v>2.7999999999999995E-3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N32"/>
  <sheetViews>
    <sheetView workbookViewId="0">
      <selection activeCell="B5" sqref="B5:N18"/>
    </sheetView>
  </sheetViews>
  <sheetFormatPr defaultRowHeight="19.05" x14ac:dyDescent="0.2"/>
  <cols>
    <col min="1" max="1" width="4.875" style="61" customWidth="1"/>
    <col min="2" max="2" width="10.875" style="61" customWidth="1"/>
    <col min="3" max="14" width="7" style="61" customWidth="1"/>
    <col min="15" max="16384" width="9" style="61"/>
  </cols>
  <sheetData>
    <row r="2" spans="2:14" ht="22.45" x14ac:dyDescent="0.2">
      <c r="B2" s="133" t="s">
        <v>14</v>
      </c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2:14" ht="19.7" x14ac:dyDescent="0.2">
      <c r="B3" s="135" t="s">
        <v>157</v>
      </c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2:14" x14ac:dyDescent="0.2">
      <c r="M4" s="62"/>
      <c r="N4" s="63"/>
    </row>
    <row r="5" spans="2:14" ht="19.7" x14ac:dyDescent="0.2">
      <c r="B5" s="64" t="s">
        <v>42</v>
      </c>
      <c r="C5" s="65" t="s">
        <v>153</v>
      </c>
      <c r="D5" s="65" t="s">
        <v>150</v>
      </c>
      <c r="E5" s="65" t="s">
        <v>149</v>
      </c>
      <c r="F5" s="65" t="s">
        <v>43</v>
      </c>
      <c r="G5" s="65" t="s">
        <v>44</v>
      </c>
      <c r="H5" s="65" t="s">
        <v>45</v>
      </c>
      <c r="I5" s="65" t="s">
        <v>46</v>
      </c>
      <c r="J5" s="65" t="s">
        <v>47</v>
      </c>
      <c r="K5" s="65" t="s">
        <v>48</v>
      </c>
      <c r="L5" s="65" t="s">
        <v>49</v>
      </c>
      <c r="M5" s="65" t="s">
        <v>50</v>
      </c>
      <c r="N5" s="66" t="s">
        <v>51</v>
      </c>
    </row>
    <row r="6" spans="2:14" x14ac:dyDescent="0.2">
      <c r="B6" s="67" t="s">
        <v>25</v>
      </c>
      <c r="C6" s="68">
        <v>1.061309559118516</v>
      </c>
      <c r="D6" s="68">
        <v>0.72538597669595883</v>
      </c>
      <c r="E6" s="68">
        <v>0.34852536243740317</v>
      </c>
      <c r="F6" s="68">
        <v>0.29524386996520802</v>
      </c>
      <c r="G6" s="68">
        <v>0.23294676733286801</v>
      </c>
      <c r="H6" s="68">
        <v>0.35352762516942676</v>
      </c>
      <c r="I6" s="68">
        <v>0.25131293993688197</v>
      </c>
      <c r="J6" s="68">
        <v>0.30062166762288101</v>
      </c>
      <c r="K6" s="68">
        <v>0.89084392676397295</v>
      </c>
      <c r="L6" s="68">
        <v>2.3941479470604698</v>
      </c>
      <c r="M6" s="68">
        <v>5.2472310241116</v>
      </c>
      <c r="N6" s="69">
        <v>5.5813416</v>
      </c>
    </row>
    <row r="7" spans="2:14" x14ac:dyDescent="0.2">
      <c r="B7" s="67" t="s">
        <v>26</v>
      </c>
      <c r="C7" s="68">
        <v>1.1217154908680527</v>
      </c>
      <c r="D7" s="68">
        <v>0.71955561540798463</v>
      </c>
      <c r="E7" s="68">
        <v>0.41560426570674458</v>
      </c>
      <c r="F7" s="68">
        <v>0.40107769694851803</v>
      </c>
      <c r="G7" s="68">
        <v>0.30913819127401898</v>
      </c>
      <c r="H7" s="68">
        <v>0.25589512027614314</v>
      </c>
      <c r="I7" s="68">
        <v>0.26594454951276397</v>
      </c>
      <c r="J7" s="68">
        <v>0.29715055810125401</v>
      </c>
      <c r="K7" s="68">
        <v>0.88142700280013797</v>
      </c>
      <c r="L7" s="68">
        <v>2.3164768977030201</v>
      </c>
      <c r="M7" s="68">
        <v>5.1802536264011998</v>
      </c>
      <c r="N7" s="69">
        <v>5.6178910000000002</v>
      </c>
    </row>
    <row r="8" spans="2:14" x14ac:dyDescent="0.2">
      <c r="B8" s="67" t="s">
        <v>27</v>
      </c>
      <c r="C8" s="68">
        <v>1.14453837866875</v>
      </c>
      <c r="D8" s="68">
        <v>0.74721490097199961</v>
      </c>
      <c r="E8" s="68">
        <v>0.43475013685388897</v>
      </c>
      <c r="F8" s="68">
        <v>0.35359712909783497</v>
      </c>
      <c r="G8" s="68">
        <v>0.39894139298443398</v>
      </c>
      <c r="H8" s="68">
        <v>0.26654198297547171</v>
      </c>
      <c r="I8" s="68">
        <v>0.30477598407628298</v>
      </c>
      <c r="J8" s="68">
        <v>0.25546405764841801</v>
      </c>
      <c r="K8" s="68">
        <v>0.81873855113585003</v>
      </c>
      <c r="L8" s="68">
        <v>2.1287037601849099</v>
      </c>
      <c r="M8" s="68">
        <v>5.0465547828627901</v>
      </c>
      <c r="N8" s="69">
        <v>5.8037468172233204</v>
      </c>
    </row>
    <row r="9" spans="2:14" x14ac:dyDescent="0.2">
      <c r="B9" s="70" t="s">
        <v>28</v>
      </c>
      <c r="C9" s="71">
        <v>1.2202951607304859</v>
      </c>
      <c r="D9" s="71">
        <v>0.79217345762127156</v>
      </c>
      <c r="E9" s="71">
        <v>0.42131500643220554</v>
      </c>
      <c r="F9" s="71">
        <v>0.27531007784865602</v>
      </c>
      <c r="G9" s="71">
        <v>0.24654657675972</v>
      </c>
      <c r="H9" s="68">
        <v>0.28357608404944773</v>
      </c>
      <c r="I9" s="68">
        <v>0.367689498072368</v>
      </c>
      <c r="J9" s="68">
        <v>0.237700775545376</v>
      </c>
      <c r="K9" s="68">
        <v>0.72990114551933905</v>
      </c>
      <c r="L9" s="68">
        <v>1.70902985492537</v>
      </c>
      <c r="M9" s="68">
        <v>4.8311867061107803</v>
      </c>
      <c r="N9" s="69">
        <v>5.7992771428545602</v>
      </c>
    </row>
    <row r="10" spans="2:14" x14ac:dyDescent="0.2">
      <c r="B10" s="70" t="s">
        <v>29</v>
      </c>
      <c r="C10" s="71">
        <v>1.2484768778377655</v>
      </c>
      <c r="D10" s="71">
        <v>0.80547315574810729</v>
      </c>
      <c r="E10" s="71">
        <v>0.40592376601184149</v>
      </c>
      <c r="F10" s="71">
        <v>0.34577457557305202</v>
      </c>
      <c r="G10" s="71">
        <v>0.25470317473624299</v>
      </c>
      <c r="H10" s="68">
        <v>0.30894739819657058</v>
      </c>
      <c r="I10" s="68">
        <v>0.72247136508006204</v>
      </c>
      <c r="J10" s="68">
        <v>0.215847019899954</v>
      </c>
      <c r="K10" s="68">
        <v>0.67916722590970102</v>
      </c>
      <c r="L10" s="68">
        <v>1.40841014677815</v>
      </c>
      <c r="M10" s="68">
        <v>4.7601529291253302</v>
      </c>
      <c r="N10" s="69">
        <v>6.0104790807185502</v>
      </c>
    </row>
    <row r="11" spans="2:14" x14ac:dyDescent="0.2">
      <c r="B11" s="70" t="s">
        <v>30</v>
      </c>
      <c r="C11" s="71">
        <v>1.251231785372666</v>
      </c>
      <c r="D11" s="71">
        <v>0.82123711774915154</v>
      </c>
      <c r="E11" s="71">
        <v>0.48024778832297421</v>
      </c>
      <c r="F11" s="71">
        <v>0.33136471590588701</v>
      </c>
      <c r="G11" s="71">
        <v>0.32175355428555802</v>
      </c>
      <c r="H11" s="68">
        <v>0.26492423799526366</v>
      </c>
      <c r="I11" s="68">
        <v>0.31728105268838602</v>
      </c>
      <c r="J11" s="68">
        <v>0.19528270994250299</v>
      </c>
      <c r="K11" s="68">
        <v>0.55777942659992796</v>
      </c>
      <c r="L11" s="68">
        <v>1.3331465341178701</v>
      </c>
      <c r="M11" s="68">
        <v>4.6544056664762596</v>
      </c>
      <c r="N11" s="69">
        <v>5.8823512526480402</v>
      </c>
    </row>
    <row r="12" spans="2:14" x14ac:dyDescent="0.2">
      <c r="B12" s="70" t="s">
        <v>31</v>
      </c>
      <c r="C12" s="71">
        <v>1.2133561966275286</v>
      </c>
      <c r="D12" s="71">
        <v>0.83905600370399946</v>
      </c>
      <c r="E12" s="71">
        <v>0.46333377159011435</v>
      </c>
      <c r="F12" s="71">
        <v>0.431818613433333</v>
      </c>
      <c r="G12" s="71">
        <v>0.347506807027473</v>
      </c>
      <c r="H12" s="68">
        <v>0.23391487267205319</v>
      </c>
      <c r="I12" s="68">
        <v>0.31325438579092302</v>
      </c>
      <c r="J12" s="68">
        <v>0.18206686901451299</v>
      </c>
      <c r="K12" s="68">
        <v>0.41234065715635898</v>
      </c>
      <c r="L12" s="68">
        <v>1.1214838838737999</v>
      </c>
      <c r="M12" s="68">
        <v>4.3065609832904199</v>
      </c>
      <c r="N12" s="69">
        <v>5.8770222922428603</v>
      </c>
    </row>
    <row r="13" spans="2:14" x14ac:dyDescent="0.2">
      <c r="B13" s="67" t="s">
        <v>32</v>
      </c>
      <c r="C13" s="71">
        <v>1.344229077286476</v>
      </c>
      <c r="D13" s="71">
        <v>0.86173032355682555</v>
      </c>
      <c r="E13" s="71">
        <v>0.48166706562278516</v>
      </c>
      <c r="F13" s="71">
        <v>0.4112853127529732</v>
      </c>
      <c r="G13" s="71">
        <v>0.26500449219098099</v>
      </c>
      <c r="H13" s="68">
        <v>0.2577698767406944</v>
      </c>
      <c r="I13" s="68">
        <v>0.43141594311273401</v>
      </c>
      <c r="J13" s="68">
        <v>0.156028575647357</v>
      </c>
      <c r="K13" s="68">
        <v>0.44052731794132</v>
      </c>
      <c r="L13" s="68">
        <v>1.1393389429904599</v>
      </c>
      <c r="M13" s="68">
        <v>3.6141056808409102</v>
      </c>
      <c r="N13" s="69">
        <v>6.0416941028439197</v>
      </c>
    </row>
    <row r="14" spans="2:14" x14ac:dyDescent="0.2">
      <c r="B14" s="67" t="s">
        <v>33</v>
      </c>
      <c r="C14" s="71">
        <v>1.2817402799317597</v>
      </c>
      <c r="D14" s="71">
        <v>0.8737771452597185</v>
      </c>
      <c r="E14" s="71">
        <v>0.63034494953621312</v>
      </c>
      <c r="F14" s="71">
        <v>0.49159791381482731</v>
      </c>
      <c r="G14" s="71">
        <v>0.26530122843230503</v>
      </c>
      <c r="H14" s="68">
        <v>0.34505514179248981</v>
      </c>
      <c r="I14" s="68">
        <v>0.38950202375252102</v>
      </c>
      <c r="J14" s="68">
        <v>0.125550549802184</v>
      </c>
      <c r="K14" s="68">
        <v>0.43662425157666701</v>
      </c>
      <c r="L14" s="68">
        <v>1.18654097605872</v>
      </c>
      <c r="M14" s="68">
        <v>3.1628892750902899</v>
      </c>
      <c r="N14" s="69">
        <v>6.1899961151911196</v>
      </c>
    </row>
    <row r="15" spans="2:14" x14ac:dyDescent="0.2">
      <c r="B15" s="67" t="s">
        <v>34</v>
      </c>
      <c r="C15" s="71">
        <v>1.430951029240116</v>
      </c>
      <c r="D15" s="71">
        <v>0.96546848792556317</v>
      </c>
      <c r="E15" s="71">
        <v>0.67099457373571048</v>
      </c>
      <c r="F15" s="71">
        <v>0.36632464800727677</v>
      </c>
      <c r="G15" s="71">
        <v>0.23244242758276401</v>
      </c>
      <c r="H15" s="68">
        <v>0.25856334227658817</v>
      </c>
      <c r="I15" s="68">
        <v>0.29833356723468402</v>
      </c>
      <c r="J15" s="68">
        <v>0.13116567932432199</v>
      </c>
      <c r="K15" s="68">
        <v>0.36507381525073401</v>
      </c>
      <c r="L15" s="68">
        <v>1.1657759753097701</v>
      </c>
      <c r="M15" s="68">
        <v>2.89674819751948</v>
      </c>
      <c r="N15" s="69">
        <v>6.0506320852823201</v>
      </c>
    </row>
    <row r="16" spans="2:14" x14ac:dyDescent="0.2">
      <c r="B16" s="67" t="s">
        <v>35</v>
      </c>
      <c r="C16" s="71">
        <v>1.5330509169513262</v>
      </c>
      <c r="D16" s="71">
        <v>0.96047189334232763</v>
      </c>
      <c r="E16" s="71">
        <v>0.67497834889368158</v>
      </c>
      <c r="F16" s="71">
        <v>0.41162783121256274</v>
      </c>
      <c r="G16" s="71">
        <v>0.25307777922103197</v>
      </c>
      <c r="H16" s="68">
        <v>0.37078420114177502</v>
      </c>
      <c r="I16" s="68">
        <v>0.27072865021207898</v>
      </c>
      <c r="J16" s="68">
        <v>0.17323017652017</v>
      </c>
      <c r="K16" s="68">
        <v>0.31748893273413997</v>
      </c>
      <c r="L16" s="68">
        <v>1.0258758651137401</v>
      </c>
      <c r="M16" s="68">
        <v>2.30550954888679</v>
      </c>
      <c r="N16" s="69">
        <v>5.8002164678935104</v>
      </c>
    </row>
    <row r="17" spans="2:14" x14ac:dyDescent="0.2">
      <c r="B17" s="67" t="s">
        <v>36</v>
      </c>
      <c r="C17" s="71">
        <v>1.6085683033051752</v>
      </c>
      <c r="D17" s="71">
        <v>1.05062985747995</v>
      </c>
      <c r="E17" s="71">
        <v>0.67648967926024839</v>
      </c>
      <c r="F17" s="71">
        <v>0.3602055470894252</v>
      </c>
      <c r="G17" s="71">
        <v>0.280503288051908</v>
      </c>
      <c r="H17" s="68">
        <v>0.267901872418773</v>
      </c>
      <c r="I17" s="68">
        <v>0.49453625473604201</v>
      </c>
      <c r="J17" s="68">
        <v>0.20413352120096601</v>
      </c>
      <c r="K17" s="68">
        <v>0.327054397576103</v>
      </c>
      <c r="L17" s="68">
        <v>0.92314925536678605</v>
      </c>
      <c r="M17" s="68">
        <v>2.2733011625603901</v>
      </c>
      <c r="N17" s="69">
        <v>5.95556835921548</v>
      </c>
    </row>
    <row r="18" spans="2:14" ht="19.7" x14ac:dyDescent="0.2">
      <c r="B18" s="72" t="s">
        <v>37</v>
      </c>
      <c r="C18" s="73">
        <f t="shared" ref="C18" si="0">AVERAGE(C6:C17)</f>
        <v>1.2882885879948847</v>
      </c>
      <c r="D18" s="73">
        <f t="shared" ref="D18:J18" si="1">AVERAGE(D6:D17)</f>
        <v>0.84684782795523805</v>
      </c>
      <c r="E18" s="73">
        <f t="shared" si="1"/>
        <v>0.50868122620031764</v>
      </c>
      <c r="F18" s="73">
        <f t="shared" si="1"/>
        <v>0.37293566097079617</v>
      </c>
      <c r="G18" s="73">
        <f t="shared" si="1"/>
        <v>0.28398880665660881</v>
      </c>
      <c r="H18" s="73">
        <f t="shared" si="1"/>
        <v>0.28895014630872473</v>
      </c>
      <c r="I18" s="73">
        <f t="shared" si="1"/>
        <v>0.36893718451714402</v>
      </c>
      <c r="J18" s="73">
        <f t="shared" si="1"/>
        <v>0.20618684668915818</v>
      </c>
      <c r="K18" s="73">
        <f t="shared" ref="K18:N18" si="2">AVERAGE(K6:K17)</f>
        <v>0.57141388758035438</v>
      </c>
      <c r="L18" s="73">
        <f t="shared" si="2"/>
        <v>1.4876733366235892</v>
      </c>
      <c r="M18" s="73">
        <f t="shared" si="2"/>
        <v>4.023241631939686</v>
      </c>
      <c r="N18" s="74">
        <f t="shared" si="2"/>
        <v>5.8841846930094732</v>
      </c>
    </row>
    <row r="21" spans="2:14" x14ac:dyDescent="0.2">
      <c r="E21" s="75"/>
    </row>
    <row r="22" spans="2:14" x14ac:dyDescent="0.2">
      <c r="E22" s="75"/>
    </row>
    <row r="23" spans="2:14" x14ac:dyDescent="0.2">
      <c r="E23" s="75"/>
    </row>
    <row r="24" spans="2:14" x14ac:dyDescent="0.2">
      <c r="E24" s="75"/>
    </row>
    <row r="25" spans="2:14" x14ac:dyDescent="0.2">
      <c r="E25" s="75"/>
    </row>
    <row r="26" spans="2:14" x14ac:dyDescent="0.2">
      <c r="E26" s="75"/>
    </row>
    <row r="27" spans="2:14" x14ac:dyDescent="0.2">
      <c r="E27" s="75"/>
    </row>
    <row r="28" spans="2:14" x14ac:dyDescent="0.2">
      <c r="E28" s="75"/>
    </row>
    <row r="29" spans="2:14" x14ac:dyDescent="0.2">
      <c r="E29" s="75"/>
    </row>
    <row r="30" spans="2:14" x14ac:dyDescent="0.2">
      <c r="E30" s="75"/>
    </row>
    <row r="31" spans="2:14" x14ac:dyDescent="0.2">
      <c r="E31" s="75"/>
    </row>
    <row r="32" spans="2:14" x14ac:dyDescent="0.2">
      <c r="E32" s="75"/>
    </row>
  </sheetData>
  <mergeCells count="2">
    <mergeCell ref="B2:N2"/>
    <mergeCell ref="B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8"/>
  <sheetViews>
    <sheetView tabSelected="1" workbookViewId="0">
      <selection activeCell="E21" sqref="E21"/>
    </sheetView>
  </sheetViews>
  <sheetFormatPr defaultColWidth="8.25" defaultRowHeight="14.3" x14ac:dyDescent="0.25"/>
  <cols>
    <col min="1" max="1" width="34.5" style="45" customWidth="1"/>
    <col min="2" max="2" width="9.75" style="56" bestFit="1" customWidth="1"/>
    <col min="3" max="3" width="16.875" style="45" customWidth="1"/>
    <col min="4" max="4" width="16.875" style="57" customWidth="1"/>
    <col min="5" max="5" width="16.875" style="45" customWidth="1"/>
    <col min="6" max="14" width="16.875" style="58" customWidth="1"/>
    <col min="15" max="16384" width="8.25" style="45"/>
  </cols>
  <sheetData>
    <row r="1" spans="1:16" s="32" customFormat="1" ht="21.75" customHeight="1" x14ac:dyDescent="0.2">
      <c r="A1" s="30" t="s">
        <v>154</v>
      </c>
      <c r="B1" s="31"/>
      <c r="D1" s="33"/>
      <c r="F1" s="34"/>
      <c r="G1" s="34"/>
      <c r="H1" s="34"/>
      <c r="I1" s="34"/>
      <c r="J1" s="34"/>
      <c r="K1" s="34"/>
      <c r="L1" s="34"/>
      <c r="M1" s="34"/>
      <c r="N1" s="35"/>
    </row>
    <row r="2" spans="1:16" s="40" customFormat="1" ht="15.65" customHeight="1" x14ac:dyDescent="0.2">
      <c r="A2" s="36" t="s">
        <v>52</v>
      </c>
      <c r="B2" s="37" t="s">
        <v>53</v>
      </c>
      <c r="C2" s="38" t="s">
        <v>54</v>
      </c>
      <c r="D2" s="39" t="s">
        <v>55</v>
      </c>
      <c r="E2" s="38" t="s">
        <v>56</v>
      </c>
      <c r="F2" s="38" t="s">
        <v>57</v>
      </c>
      <c r="G2" s="38" t="s">
        <v>58</v>
      </c>
      <c r="H2" s="38" t="s">
        <v>59</v>
      </c>
      <c r="I2" s="38" t="s">
        <v>60</v>
      </c>
      <c r="J2" s="38" t="s">
        <v>61</v>
      </c>
      <c r="K2" s="38" t="s">
        <v>62</v>
      </c>
      <c r="L2" s="38" t="s">
        <v>63</v>
      </c>
      <c r="M2" s="38" t="s">
        <v>64</v>
      </c>
      <c r="N2" s="38" t="s">
        <v>65</v>
      </c>
    </row>
    <row r="3" spans="1:16" x14ac:dyDescent="0.25">
      <c r="A3" s="41" t="s">
        <v>66</v>
      </c>
      <c r="B3" s="42" t="s">
        <v>67</v>
      </c>
      <c r="C3" s="43">
        <v>226036021.03</v>
      </c>
      <c r="D3" s="43">
        <v>193900524.81</v>
      </c>
      <c r="E3" s="43">
        <v>306452921.36000001</v>
      </c>
      <c r="F3" s="44">
        <v>268948691.99000001</v>
      </c>
      <c r="G3" s="44">
        <v>318594062</v>
      </c>
      <c r="H3" s="44">
        <v>348635274.01999998</v>
      </c>
      <c r="I3" s="44">
        <v>414153534.81999999</v>
      </c>
      <c r="J3" s="44">
        <v>326782052.86000001</v>
      </c>
      <c r="K3" s="44">
        <v>223248180.11000001</v>
      </c>
      <c r="L3" s="44">
        <v>400293338.88999999</v>
      </c>
      <c r="M3" s="44">
        <v>319808642.77999997</v>
      </c>
      <c r="N3" s="44">
        <v>439624164.05000001</v>
      </c>
      <c r="P3" s="59"/>
    </row>
    <row r="4" spans="1:16" x14ac:dyDescent="0.25">
      <c r="A4" s="41" t="s">
        <v>68</v>
      </c>
      <c r="B4" s="42" t="s">
        <v>69</v>
      </c>
      <c r="C4" s="43">
        <v>52967743.450000003</v>
      </c>
      <c r="D4" s="43">
        <v>47780628.5</v>
      </c>
      <c r="E4" s="43">
        <v>19853186.07</v>
      </c>
      <c r="F4" s="44">
        <v>28777677.620000001</v>
      </c>
      <c r="G4" s="44">
        <v>19343606.010000002</v>
      </c>
      <c r="H4" s="44">
        <v>13969154.51</v>
      </c>
      <c r="I4" s="44">
        <v>8502200.6300000008</v>
      </c>
      <c r="J4" s="44">
        <v>19440891.82</v>
      </c>
      <c r="K4" s="44">
        <v>29155296.469999999</v>
      </c>
      <c r="L4" s="44">
        <v>47177914.729999997</v>
      </c>
      <c r="M4" s="44">
        <v>25748599.559999999</v>
      </c>
      <c r="N4" s="44">
        <v>26239471.52</v>
      </c>
      <c r="P4" s="59"/>
    </row>
    <row r="5" spans="1:16" x14ac:dyDescent="0.25">
      <c r="A5" s="41" t="s">
        <v>70</v>
      </c>
      <c r="B5" s="42" t="s">
        <v>71</v>
      </c>
      <c r="C5" s="43">
        <v>2383546.67</v>
      </c>
      <c r="D5" s="43">
        <v>-17359005.219999999</v>
      </c>
      <c r="E5" s="43">
        <v>17389458.18</v>
      </c>
      <c r="F5" s="44">
        <v>7574525</v>
      </c>
      <c r="G5" s="44">
        <v>-16662124.810000001</v>
      </c>
      <c r="H5" s="44">
        <v>-16657776.039999999</v>
      </c>
      <c r="I5" s="44">
        <v>-24235488.210000001</v>
      </c>
      <c r="J5" s="44">
        <v>-22723249.210000001</v>
      </c>
      <c r="K5" s="44">
        <v>1134231.42</v>
      </c>
      <c r="L5" s="44">
        <v>7557.48</v>
      </c>
      <c r="M5" s="44">
        <v>-26974806.41</v>
      </c>
      <c r="N5" s="44">
        <v>1428943.16</v>
      </c>
      <c r="P5" s="59"/>
    </row>
    <row r="6" spans="1:16" x14ac:dyDescent="0.25">
      <c r="A6" s="41" t="s">
        <v>72</v>
      </c>
      <c r="B6" s="42" t="s">
        <v>73</v>
      </c>
      <c r="C6" s="43">
        <v>399382691.19999999</v>
      </c>
      <c r="D6" s="43">
        <v>395556139.41000003</v>
      </c>
      <c r="E6" s="43">
        <v>398808469.77999997</v>
      </c>
      <c r="F6" s="44">
        <v>384718286.88999999</v>
      </c>
      <c r="G6" s="44">
        <v>378673301.01999998</v>
      </c>
      <c r="H6" s="44">
        <v>381550814.89999998</v>
      </c>
      <c r="I6" s="44">
        <v>356997771.74000001</v>
      </c>
      <c r="J6" s="44">
        <v>318926253.29000002</v>
      </c>
      <c r="K6" s="44">
        <v>320172208.68000001</v>
      </c>
      <c r="L6" s="44">
        <v>307645805.06999999</v>
      </c>
      <c r="M6" s="44">
        <v>315312264.44</v>
      </c>
      <c r="N6" s="44">
        <v>298147413.92000002</v>
      </c>
      <c r="P6" s="59"/>
    </row>
    <row r="7" spans="1:16" x14ac:dyDescent="0.25">
      <c r="A7" s="41" t="s">
        <v>74</v>
      </c>
      <c r="B7" s="42" t="s">
        <v>75</v>
      </c>
      <c r="C7" s="43">
        <v>10609249.960000001</v>
      </c>
      <c r="D7" s="43">
        <v>5042291.2699999996</v>
      </c>
      <c r="E7" s="43">
        <v>6818933.3600000003</v>
      </c>
      <c r="F7" s="44">
        <v>2403950.7000000002</v>
      </c>
      <c r="G7" s="44">
        <v>6991897.1100000003</v>
      </c>
      <c r="H7" s="44">
        <v>1997299.67</v>
      </c>
      <c r="I7" s="44">
        <v>2147073.62</v>
      </c>
      <c r="J7" s="44">
        <v>1991058.34</v>
      </c>
      <c r="K7" s="44">
        <v>3002183.3</v>
      </c>
      <c r="L7" s="44">
        <v>1198651.8899999999</v>
      </c>
      <c r="M7" s="44">
        <v>2729074.25</v>
      </c>
      <c r="N7" s="44">
        <v>13401474.67</v>
      </c>
      <c r="P7" s="59"/>
    </row>
    <row r="8" spans="1:16" x14ac:dyDescent="0.25">
      <c r="A8" s="41" t="s">
        <v>76</v>
      </c>
      <c r="B8" s="42" t="s">
        <v>77</v>
      </c>
      <c r="C8" s="43">
        <v>34823043.109999999</v>
      </c>
      <c r="D8" s="43">
        <v>34505258.450000003</v>
      </c>
      <c r="E8" s="43">
        <v>34002789.509999998</v>
      </c>
      <c r="F8" s="44">
        <v>30783420.309999999</v>
      </c>
      <c r="G8" s="44">
        <v>36418057.039999999</v>
      </c>
      <c r="H8" s="44">
        <v>33121900.039999999</v>
      </c>
      <c r="I8" s="44">
        <v>32611632.350000001</v>
      </c>
      <c r="J8" s="44">
        <v>58916927.840000004</v>
      </c>
      <c r="K8" s="44">
        <v>33109333.899999999</v>
      </c>
      <c r="L8" s="44">
        <v>32791496.07</v>
      </c>
      <c r="M8" s="44">
        <v>29133354.57</v>
      </c>
      <c r="N8" s="44">
        <v>28457428.550000001</v>
      </c>
      <c r="P8" s="59"/>
    </row>
    <row r="9" spans="1:16" x14ac:dyDescent="0.25">
      <c r="A9" s="41" t="s">
        <v>78</v>
      </c>
      <c r="B9" s="42" t="s">
        <v>79</v>
      </c>
      <c r="C9" s="43">
        <v>27213654.239999998</v>
      </c>
      <c r="D9" s="43">
        <v>17106897.379999999</v>
      </c>
      <c r="E9" s="43">
        <v>16722277.26</v>
      </c>
      <c r="F9" s="44">
        <v>16263969.310000001</v>
      </c>
      <c r="G9" s="44">
        <v>16157122.050000001</v>
      </c>
      <c r="H9" s="44">
        <v>15516092.460000001</v>
      </c>
      <c r="I9" s="44">
        <v>14576346.810000001</v>
      </c>
      <c r="J9" s="44">
        <v>19191742.52</v>
      </c>
      <c r="K9" s="44">
        <v>14155797.9</v>
      </c>
      <c r="L9" s="44">
        <v>14102472.529999999</v>
      </c>
      <c r="M9" s="44">
        <v>14123259.550000001</v>
      </c>
      <c r="N9" s="44">
        <v>13962592.789999999</v>
      </c>
      <c r="P9" s="59"/>
    </row>
    <row r="10" spans="1:16" x14ac:dyDescent="0.25">
      <c r="A10" s="41" t="s">
        <v>80</v>
      </c>
      <c r="B10" s="42" t="s">
        <v>81</v>
      </c>
      <c r="C10" s="43">
        <v>32524.87</v>
      </c>
      <c r="D10" s="43">
        <v>33609.82</v>
      </c>
      <c r="E10" s="43">
        <v>31151.09</v>
      </c>
      <c r="F10" s="44">
        <v>24761.19</v>
      </c>
      <c r="G10" s="44">
        <v>5217.16</v>
      </c>
      <c r="H10" s="44">
        <v>77984.789999999994</v>
      </c>
      <c r="I10" s="44">
        <v>-149229.88</v>
      </c>
      <c r="J10" s="44">
        <v>-470076.69</v>
      </c>
      <c r="K10" s="44">
        <v>23702.97</v>
      </c>
      <c r="L10" s="44">
        <v>-34962.35</v>
      </c>
      <c r="M10" s="44">
        <v>16513.310000000001</v>
      </c>
      <c r="N10" s="44">
        <v>-187307.75</v>
      </c>
      <c r="P10" s="59"/>
    </row>
    <row r="11" spans="1:16" x14ac:dyDescent="0.25">
      <c r="A11" s="41" t="s">
        <v>82</v>
      </c>
      <c r="B11" s="42" t="s">
        <v>83</v>
      </c>
      <c r="C11" s="43">
        <v>0</v>
      </c>
      <c r="D11" s="43">
        <v>0</v>
      </c>
      <c r="E11" s="43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P11" s="59"/>
    </row>
    <row r="12" spans="1:16" x14ac:dyDescent="0.25">
      <c r="A12" s="41" t="s">
        <v>84</v>
      </c>
      <c r="B12" s="42" t="s">
        <v>85</v>
      </c>
      <c r="C12" s="46">
        <v>15875266.59</v>
      </c>
      <c r="D12" s="46">
        <v>11482278.83</v>
      </c>
      <c r="E12" s="46">
        <v>6848708.6699999999</v>
      </c>
      <c r="F12" s="44">
        <v>3272343.16</v>
      </c>
      <c r="G12" s="44">
        <v>2281264.42</v>
      </c>
      <c r="H12" s="44">
        <v>3253323.76</v>
      </c>
      <c r="I12" s="44">
        <v>1867732.7</v>
      </c>
      <c r="J12" s="44">
        <v>2187456.7999999998</v>
      </c>
      <c r="K12" s="44">
        <v>2466008.35</v>
      </c>
      <c r="L12" s="44">
        <v>46342248.770000003</v>
      </c>
      <c r="M12" s="44">
        <v>43186064.810000002</v>
      </c>
      <c r="N12" s="44">
        <v>39087583.25</v>
      </c>
      <c r="P12" s="59"/>
    </row>
    <row r="13" spans="1:16" x14ac:dyDescent="0.25">
      <c r="A13" s="41" t="s">
        <v>86</v>
      </c>
      <c r="B13" s="42" t="s">
        <v>87</v>
      </c>
      <c r="C13" s="43">
        <v>334030.01</v>
      </c>
      <c r="D13" s="43">
        <v>1547958.86</v>
      </c>
      <c r="E13" s="43">
        <v>690316.92</v>
      </c>
      <c r="F13" s="44">
        <v>902203.07</v>
      </c>
      <c r="G13" s="44">
        <v>2456282.4</v>
      </c>
      <c r="H13" s="44">
        <v>2192329.2200000002</v>
      </c>
      <c r="I13" s="44">
        <v>2067988.54</v>
      </c>
      <c r="J13" s="44">
        <v>1547482.69</v>
      </c>
      <c r="K13" s="44">
        <v>1619368.74</v>
      </c>
      <c r="L13" s="44">
        <v>3110409.81</v>
      </c>
      <c r="M13" s="44">
        <v>2836414.97</v>
      </c>
      <c r="N13" s="44">
        <v>2171859.46</v>
      </c>
      <c r="P13" s="59"/>
    </row>
    <row r="14" spans="1:16" x14ac:dyDescent="0.25">
      <c r="A14" s="41" t="s">
        <v>88</v>
      </c>
      <c r="B14" s="42" t="s">
        <v>89</v>
      </c>
      <c r="C14" s="43">
        <v>415929.24</v>
      </c>
      <c r="D14" s="43">
        <v>1219403.51</v>
      </c>
      <c r="E14" s="43">
        <v>1107374.44</v>
      </c>
      <c r="F14" s="44">
        <v>1041481.32</v>
      </c>
      <c r="G14" s="44">
        <v>2090897.57</v>
      </c>
      <c r="H14" s="44">
        <v>2105704.9500000002</v>
      </c>
      <c r="I14" s="44">
        <v>2095192.8</v>
      </c>
      <c r="J14" s="44">
        <v>2041052.75</v>
      </c>
      <c r="K14" s="44">
        <v>1727964.47</v>
      </c>
      <c r="L14" s="44">
        <v>2439356.88</v>
      </c>
      <c r="M14" s="44">
        <v>2133671.2999999998</v>
      </c>
      <c r="N14" s="44">
        <v>1889043.98</v>
      </c>
      <c r="P14" s="59"/>
    </row>
    <row r="15" spans="1:16" x14ac:dyDescent="0.25">
      <c r="A15" s="41" t="s">
        <v>90</v>
      </c>
      <c r="B15" s="42" t="s">
        <v>91</v>
      </c>
      <c r="C15" s="43">
        <v>1278514.24</v>
      </c>
      <c r="D15" s="43">
        <v>3995434.42</v>
      </c>
      <c r="E15" s="43">
        <v>4756279.33</v>
      </c>
      <c r="F15" s="44">
        <v>5069726.01</v>
      </c>
      <c r="G15" s="44">
        <v>5490739.0999999996</v>
      </c>
      <c r="H15" s="44">
        <v>5955958</v>
      </c>
      <c r="I15" s="44">
        <v>5762097.8899999997</v>
      </c>
      <c r="J15" s="44">
        <v>5987240.1200000001</v>
      </c>
      <c r="K15" s="44">
        <v>5769673.0700000003</v>
      </c>
      <c r="L15" s="44">
        <v>5890968.5800000001</v>
      </c>
      <c r="M15" s="44">
        <v>5945880.8799999999</v>
      </c>
      <c r="N15" s="44">
        <v>6119287.3799999999</v>
      </c>
      <c r="P15" s="59"/>
    </row>
    <row r="16" spans="1:16" x14ac:dyDescent="0.25">
      <c r="A16" s="41" t="s">
        <v>92</v>
      </c>
      <c r="B16" s="42" t="s">
        <v>93</v>
      </c>
      <c r="C16" s="43">
        <v>-4589839.37</v>
      </c>
      <c r="D16" s="43">
        <v>-5384466.04</v>
      </c>
      <c r="E16" s="43">
        <v>-5708670.4500000002</v>
      </c>
      <c r="F16" s="44">
        <v>-5545319.7400000002</v>
      </c>
      <c r="G16" s="44">
        <v>-5292618.78</v>
      </c>
      <c r="H16" s="44">
        <v>-5135300.74</v>
      </c>
      <c r="I16" s="44">
        <v>-5798990.2999999998</v>
      </c>
      <c r="J16" s="44">
        <v>-5625748.8700000001</v>
      </c>
      <c r="K16" s="44">
        <v>-5168798.79</v>
      </c>
      <c r="L16" s="44">
        <v>-5348800.6500000004</v>
      </c>
      <c r="M16" s="44">
        <v>-5667029.3300000001</v>
      </c>
      <c r="N16" s="44">
        <v>-4457514.32</v>
      </c>
      <c r="P16" s="59"/>
    </row>
    <row r="17" spans="1:16" x14ac:dyDescent="0.25">
      <c r="A17" s="41" t="s">
        <v>94</v>
      </c>
      <c r="B17" s="42" t="s">
        <v>95</v>
      </c>
      <c r="C17" s="43">
        <v>3456143.9</v>
      </c>
      <c r="D17" s="43">
        <v>930865.55</v>
      </c>
      <c r="E17" s="43">
        <v>-981713.64</v>
      </c>
      <c r="F17" s="44">
        <v>-2101201.16</v>
      </c>
      <c r="G17" s="44">
        <v>-2903821.32</v>
      </c>
      <c r="H17" s="44">
        <v>-1554782.82</v>
      </c>
      <c r="I17" s="44">
        <v>-2786285.44</v>
      </c>
      <c r="J17" s="44">
        <v>2558498.2000000002</v>
      </c>
      <c r="K17" s="44">
        <v>5567956.7400000002</v>
      </c>
      <c r="L17" s="44">
        <v>6111224.6399999997</v>
      </c>
      <c r="M17" s="44">
        <v>7951625.3399999999</v>
      </c>
      <c r="N17" s="44">
        <v>8555368.9199999999</v>
      </c>
      <c r="P17" s="59"/>
    </row>
    <row r="18" spans="1:16" x14ac:dyDescent="0.25">
      <c r="A18" s="41" t="s">
        <v>96</v>
      </c>
      <c r="B18" s="42" t="s">
        <v>97</v>
      </c>
      <c r="C18" s="43">
        <v>12216336.550000001</v>
      </c>
      <c r="D18" s="43">
        <v>13598366.689999999</v>
      </c>
      <c r="E18" s="43">
        <v>14231050.23</v>
      </c>
      <c r="F18" s="44">
        <v>14287184.18</v>
      </c>
      <c r="G18" s="44">
        <v>14169839.380000001</v>
      </c>
      <c r="H18" s="44">
        <v>14063113.48</v>
      </c>
      <c r="I18" s="44">
        <v>13948403.92</v>
      </c>
      <c r="J18" s="44">
        <v>13711743.07</v>
      </c>
      <c r="K18" s="44">
        <v>13621672.949999999</v>
      </c>
      <c r="L18" s="44">
        <v>13597563.68</v>
      </c>
      <c r="M18" s="44">
        <v>13515080.01</v>
      </c>
      <c r="N18" s="44">
        <v>13069892.6</v>
      </c>
      <c r="P18" s="59"/>
    </row>
    <row r="19" spans="1:16" x14ac:dyDescent="0.25">
      <c r="A19" s="41" t="s">
        <v>98</v>
      </c>
      <c r="B19" s="42" t="s">
        <v>99</v>
      </c>
      <c r="C19" s="43">
        <v>22101606.800000001</v>
      </c>
      <c r="D19" s="43">
        <v>22244430.66</v>
      </c>
      <c r="E19" s="43">
        <v>23259423.41</v>
      </c>
      <c r="F19" s="44">
        <v>23654750.34</v>
      </c>
      <c r="G19" s="44">
        <v>23714206.73</v>
      </c>
      <c r="H19" s="44">
        <v>23957679.920000002</v>
      </c>
      <c r="I19" s="44">
        <v>24296805.18</v>
      </c>
      <c r="J19" s="44">
        <v>24673055.329999998</v>
      </c>
      <c r="K19" s="44">
        <v>24884338.84</v>
      </c>
      <c r="L19" s="44">
        <v>25336846.579999998</v>
      </c>
      <c r="M19" s="44">
        <v>25390256.82</v>
      </c>
      <c r="N19" s="44">
        <v>25625025.5</v>
      </c>
      <c r="P19" s="59"/>
    </row>
    <row r="20" spans="1:16" x14ac:dyDescent="0.25">
      <c r="A20" s="41" t="s">
        <v>100</v>
      </c>
      <c r="B20" s="42" t="s">
        <v>101</v>
      </c>
      <c r="C20" s="43">
        <v>-585822.99</v>
      </c>
      <c r="D20" s="43">
        <v>-543389.94999999995</v>
      </c>
      <c r="E20" s="43">
        <v>174066.5</v>
      </c>
      <c r="F20" s="44">
        <v>67095.73</v>
      </c>
      <c r="G20" s="44">
        <v>581635.32999999996</v>
      </c>
      <c r="H20" s="44">
        <v>698719.43</v>
      </c>
      <c r="I20" s="44">
        <v>1445026.8</v>
      </c>
      <c r="J20" s="44">
        <v>972639.84</v>
      </c>
      <c r="K20" s="44">
        <v>-1313252.9099999999</v>
      </c>
      <c r="L20" s="44">
        <v>-708599.36</v>
      </c>
      <c r="M20" s="44">
        <v>-1053273</v>
      </c>
      <c r="N20" s="44">
        <v>-865804.72</v>
      </c>
      <c r="P20" s="59"/>
    </row>
    <row r="21" spans="1:16" x14ac:dyDescent="0.25">
      <c r="A21" s="41" t="s">
        <v>102</v>
      </c>
      <c r="B21" s="42" t="s">
        <v>103</v>
      </c>
      <c r="C21" s="43">
        <v>313994.23999999999</v>
      </c>
      <c r="D21" s="43">
        <v>2061756.15</v>
      </c>
      <c r="E21" s="43">
        <v>1651845.91</v>
      </c>
      <c r="F21" s="44">
        <v>956469.96</v>
      </c>
      <c r="G21" s="44">
        <v>1573396.02</v>
      </c>
      <c r="H21" s="44">
        <v>800958.36</v>
      </c>
      <c r="I21" s="44">
        <v>1579889.73</v>
      </c>
      <c r="J21" s="44">
        <v>668842.06999999995</v>
      </c>
      <c r="K21" s="44">
        <v>278664.19</v>
      </c>
      <c r="L21" s="44">
        <v>233099.55</v>
      </c>
      <c r="M21" s="44">
        <v>-1630270.29</v>
      </c>
      <c r="N21" s="44">
        <v>-257.77999999999997</v>
      </c>
      <c r="P21" s="59"/>
    </row>
    <row r="22" spans="1:16" x14ac:dyDescent="0.25">
      <c r="A22" s="41" t="s">
        <v>104</v>
      </c>
      <c r="B22" s="42" t="s">
        <v>105</v>
      </c>
      <c r="C22" s="43">
        <v>103842.17</v>
      </c>
      <c r="D22" s="43">
        <v>103922.28</v>
      </c>
      <c r="E22" s="43">
        <v>104021.24</v>
      </c>
      <c r="F22" s="44">
        <v>104119.03999999999</v>
      </c>
      <c r="G22" s="44">
        <v>164226.89000000001</v>
      </c>
      <c r="H22" s="44">
        <v>164395.34</v>
      </c>
      <c r="I22" s="44">
        <v>164569.93</v>
      </c>
      <c r="J22" s="44">
        <v>230394.42</v>
      </c>
      <c r="K22" s="44">
        <v>234708.21</v>
      </c>
      <c r="L22" s="44">
        <v>299030.51</v>
      </c>
      <c r="M22" s="44">
        <v>300219.96999999997</v>
      </c>
      <c r="N22" s="44">
        <v>300801.59000000003</v>
      </c>
      <c r="P22" s="59"/>
    </row>
    <row r="23" spans="1:16" x14ac:dyDescent="0.25">
      <c r="A23" s="41" t="s">
        <v>106</v>
      </c>
      <c r="B23" s="42" t="s">
        <v>107</v>
      </c>
      <c r="C23" s="43">
        <v>116124215.81999999</v>
      </c>
      <c r="D23" s="43">
        <v>110161159.73999999</v>
      </c>
      <c r="E23" s="43">
        <v>121882813.73</v>
      </c>
      <c r="F23" s="44">
        <v>120022290.90000001</v>
      </c>
      <c r="G23" s="44">
        <v>117504526.68000001</v>
      </c>
      <c r="H23" s="44">
        <v>109750749.8</v>
      </c>
      <c r="I23" s="44">
        <v>118987039.29000001</v>
      </c>
      <c r="J23" s="44">
        <v>116924259.78</v>
      </c>
      <c r="K23" s="44">
        <v>124818237.98999999</v>
      </c>
      <c r="L23" s="44">
        <v>120687804.13</v>
      </c>
      <c r="M23" s="44">
        <v>118621889.84999999</v>
      </c>
      <c r="N23" s="44">
        <v>131840813.40000001</v>
      </c>
      <c r="P23" s="59"/>
    </row>
    <row r="24" spans="1:16" x14ac:dyDescent="0.25">
      <c r="A24" s="41" t="s">
        <v>108</v>
      </c>
      <c r="B24" s="42" t="s">
        <v>109</v>
      </c>
      <c r="C24" s="43">
        <v>37554707.630000003</v>
      </c>
      <c r="D24" s="43">
        <v>49679825.640000001</v>
      </c>
      <c r="E24" s="43">
        <v>47183085.869999997</v>
      </c>
      <c r="F24" s="44">
        <v>46978293.75</v>
      </c>
      <c r="G24" s="44">
        <v>39027259.439999998</v>
      </c>
      <c r="H24" s="44">
        <v>39756317.109999999</v>
      </c>
      <c r="I24" s="44">
        <v>45599418.939999998</v>
      </c>
      <c r="J24" s="44">
        <v>50948965.189999998</v>
      </c>
      <c r="K24" s="44">
        <v>51711496.210000001</v>
      </c>
      <c r="L24" s="44">
        <v>56083106.840000004</v>
      </c>
      <c r="M24" s="44">
        <v>55385014.170000002</v>
      </c>
      <c r="N24" s="44">
        <v>58186420.130000003</v>
      </c>
      <c r="P24" s="59"/>
    </row>
    <row r="25" spans="1:16" x14ac:dyDescent="0.25">
      <c r="A25" s="41" t="s">
        <v>110</v>
      </c>
      <c r="B25" s="42" t="s">
        <v>111</v>
      </c>
      <c r="C25" s="43">
        <v>496874.12</v>
      </c>
      <c r="D25" s="43">
        <v>496043.92</v>
      </c>
      <c r="E25" s="43">
        <v>496043.92</v>
      </c>
      <c r="F25" s="44">
        <v>496043.92</v>
      </c>
      <c r="G25" s="44">
        <v>495747.42</v>
      </c>
      <c r="H25" s="44">
        <v>492794.42</v>
      </c>
      <c r="I25" s="44">
        <v>488830.99</v>
      </c>
      <c r="J25" s="44">
        <v>488712.39</v>
      </c>
      <c r="K25" s="44">
        <v>487074.31</v>
      </c>
      <c r="L25" s="44">
        <v>486616.23</v>
      </c>
      <c r="M25" s="44">
        <v>484957.83</v>
      </c>
      <c r="N25" s="44">
        <v>484957.83</v>
      </c>
      <c r="P25" s="59"/>
    </row>
    <row r="26" spans="1:16" x14ac:dyDescent="0.25">
      <c r="A26" s="41" t="s">
        <v>156</v>
      </c>
      <c r="B26" s="42" t="s">
        <v>155</v>
      </c>
      <c r="C26" s="43"/>
      <c r="D26" s="43"/>
      <c r="E26" s="43"/>
      <c r="F26" s="44"/>
      <c r="G26" s="44"/>
      <c r="H26" s="44"/>
      <c r="I26" s="44"/>
      <c r="J26" s="44"/>
      <c r="K26" s="44">
        <v>267855.14</v>
      </c>
      <c r="L26" s="44">
        <v>247146.2</v>
      </c>
      <c r="M26" s="44">
        <v>202414.82</v>
      </c>
      <c r="N26" s="44">
        <v>104802.67</v>
      </c>
      <c r="P26" s="59"/>
    </row>
    <row r="27" spans="1:16" x14ac:dyDescent="0.25">
      <c r="A27" s="41" t="s">
        <v>112</v>
      </c>
      <c r="B27" s="42" t="s">
        <v>113</v>
      </c>
      <c r="C27" s="43">
        <v>1562899.03</v>
      </c>
      <c r="D27" s="43">
        <v>1913443.43</v>
      </c>
      <c r="E27" s="43">
        <v>1722188.5</v>
      </c>
      <c r="F27" s="44">
        <v>2416541.86</v>
      </c>
      <c r="G27" s="44">
        <v>2005482.57</v>
      </c>
      <c r="H27" s="44">
        <v>1602865.34</v>
      </c>
      <c r="I27" s="44">
        <v>1248175.3600000001</v>
      </c>
      <c r="J27" s="44">
        <v>2089172.29</v>
      </c>
      <c r="K27" s="44">
        <v>1693511.19</v>
      </c>
      <c r="L27" s="44">
        <v>1295242.57</v>
      </c>
      <c r="M27" s="44">
        <v>992269.8</v>
      </c>
      <c r="N27" s="44">
        <v>1176656.72</v>
      </c>
      <c r="P27" s="59"/>
    </row>
    <row r="28" spans="1:16" x14ac:dyDescent="0.25">
      <c r="A28" s="41" t="s">
        <v>114</v>
      </c>
      <c r="B28" s="42" t="s">
        <v>115</v>
      </c>
      <c r="C28" s="43">
        <v>47079.77</v>
      </c>
      <c r="D28" s="43">
        <v>47079.77</v>
      </c>
      <c r="E28" s="43">
        <v>47079.77</v>
      </c>
      <c r="F28" s="44">
        <v>63536.160000000003</v>
      </c>
      <c r="G28" s="44">
        <v>63536.160000000003</v>
      </c>
      <c r="H28" s="44">
        <v>63536.160000000003</v>
      </c>
      <c r="I28" s="44">
        <v>63536.160000000003</v>
      </c>
      <c r="J28" s="44">
        <v>63536.160000000003</v>
      </c>
      <c r="K28" s="44">
        <v>63536.160000000003</v>
      </c>
      <c r="L28" s="44">
        <v>63536.160000000003</v>
      </c>
      <c r="M28" s="44">
        <v>63536.160000000003</v>
      </c>
      <c r="N28" s="44">
        <v>63536.160000000003</v>
      </c>
      <c r="P28" s="59"/>
    </row>
    <row r="29" spans="1:16" x14ac:dyDescent="0.25">
      <c r="A29" s="41" t="s">
        <v>116</v>
      </c>
      <c r="B29" s="42" t="s">
        <v>117</v>
      </c>
      <c r="C29" s="43">
        <v>1728551.05</v>
      </c>
      <c r="D29" s="43">
        <v>1500249.13</v>
      </c>
      <c r="E29" s="43">
        <v>2762218.12</v>
      </c>
      <c r="F29" s="44">
        <v>1894666.74</v>
      </c>
      <c r="G29" s="44">
        <v>1405158.28</v>
      </c>
      <c r="H29" s="44">
        <v>2261279.89</v>
      </c>
      <c r="I29" s="44">
        <v>1360783.03</v>
      </c>
      <c r="J29" s="44">
        <v>1956181.25</v>
      </c>
      <c r="K29" s="44">
        <v>992311.33</v>
      </c>
      <c r="L29" s="44">
        <v>1590646.41</v>
      </c>
      <c r="M29" s="44">
        <v>1155763.55</v>
      </c>
      <c r="N29" s="44">
        <v>1176917.03</v>
      </c>
      <c r="P29" s="59"/>
    </row>
    <row r="30" spans="1:16" x14ac:dyDescent="0.25">
      <c r="A30" s="41" t="s">
        <v>118</v>
      </c>
      <c r="B30" s="42" t="s">
        <v>119</v>
      </c>
      <c r="C30" s="43">
        <v>10302715.57</v>
      </c>
      <c r="D30" s="43">
        <v>12184504.939999999</v>
      </c>
      <c r="E30" s="43">
        <v>10359876.1</v>
      </c>
      <c r="F30" s="44">
        <v>11246863.67</v>
      </c>
      <c r="G30" s="44">
        <v>8724792.0099999998</v>
      </c>
      <c r="H30" s="44">
        <v>10908649.66</v>
      </c>
      <c r="I30" s="44">
        <v>11923418.93</v>
      </c>
      <c r="J30" s="44">
        <v>8880751.3800000008</v>
      </c>
      <c r="K30" s="44">
        <v>8601276.0399999991</v>
      </c>
      <c r="L30" s="44">
        <v>8802032.8100000005</v>
      </c>
      <c r="M30" s="44">
        <v>9752865.9600000009</v>
      </c>
      <c r="N30" s="44">
        <v>10026711.82</v>
      </c>
      <c r="P30" s="59"/>
    </row>
    <row r="31" spans="1:16" x14ac:dyDescent="0.25">
      <c r="A31" s="41" t="s">
        <v>120</v>
      </c>
      <c r="B31" s="42" t="s">
        <v>121</v>
      </c>
      <c r="C31" s="43">
        <v>561385.43999999994</v>
      </c>
      <c r="D31" s="43">
        <v>556759.76</v>
      </c>
      <c r="E31" s="43">
        <v>590615.88</v>
      </c>
      <c r="F31" s="44">
        <v>603120.17000000004</v>
      </c>
      <c r="G31" s="44">
        <v>516747.27</v>
      </c>
      <c r="H31" s="44">
        <v>540033.82999999996</v>
      </c>
      <c r="I31" s="44">
        <v>504510.02</v>
      </c>
      <c r="J31" s="44">
        <v>451613.4</v>
      </c>
      <c r="K31" s="44">
        <v>432947.91</v>
      </c>
      <c r="L31" s="44">
        <v>480905.85</v>
      </c>
      <c r="M31" s="44">
        <v>486615.22</v>
      </c>
      <c r="N31" s="44">
        <v>572042.67000000004</v>
      </c>
      <c r="P31" s="59"/>
    </row>
    <row r="32" spans="1:16" x14ac:dyDescent="0.25">
      <c r="A32" s="41" t="s">
        <v>122</v>
      </c>
      <c r="B32" s="42" t="s">
        <v>123</v>
      </c>
      <c r="C32" s="43">
        <v>12088201.560000001</v>
      </c>
      <c r="D32" s="43">
        <v>12873185.039999999</v>
      </c>
      <c r="E32" s="43">
        <v>12878875.140000001</v>
      </c>
      <c r="F32" s="44">
        <v>12809604.52</v>
      </c>
      <c r="G32" s="44">
        <v>12839863.970000001</v>
      </c>
      <c r="H32" s="44">
        <v>12630691.49</v>
      </c>
      <c r="I32" s="44">
        <v>12857303.189999999</v>
      </c>
      <c r="J32" s="44">
        <v>12700924.859999999</v>
      </c>
      <c r="K32" s="44">
        <v>12563529.42</v>
      </c>
      <c r="L32" s="44">
        <v>12568104.210000001</v>
      </c>
      <c r="M32" s="44">
        <v>12452986.65</v>
      </c>
      <c r="N32" s="44">
        <v>11697456.27</v>
      </c>
      <c r="P32" s="59"/>
    </row>
    <row r="33" spans="1:16" x14ac:dyDescent="0.25">
      <c r="A33" s="41" t="s">
        <v>124</v>
      </c>
      <c r="B33" s="42" t="s">
        <v>125</v>
      </c>
      <c r="C33" s="43">
        <v>-3309402.98</v>
      </c>
      <c r="D33" s="43">
        <v>-3621470.04</v>
      </c>
      <c r="E33" s="43">
        <v>-3989421.96</v>
      </c>
      <c r="F33" s="44">
        <v>-4127740.6</v>
      </c>
      <c r="G33" s="44">
        <v>-4009388.62</v>
      </c>
      <c r="H33" s="44">
        <v>-4600483.3499999996</v>
      </c>
      <c r="I33" s="44">
        <v>-4436011.6100000003</v>
      </c>
      <c r="J33" s="44">
        <v>-4981859.5999999996</v>
      </c>
      <c r="K33" s="44">
        <v>-4934486.6900000004</v>
      </c>
      <c r="L33" s="44">
        <v>-5482204.0599999996</v>
      </c>
      <c r="M33" s="44">
        <v>-4845059.21</v>
      </c>
      <c r="N33" s="44">
        <v>-5717558.1699999999</v>
      </c>
      <c r="P33" s="59"/>
    </row>
    <row r="34" spans="1:16" x14ac:dyDescent="0.25">
      <c r="A34" s="41" t="s">
        <v>126</v>
      </c>
      <c r="B34" s="42" t="s">
        <v>127</v>
      </c>
      <c r="C34" s="43">
        <v>5703769.7400000002</v>
      </c>
      <c r="D34" s="43">
        <v>8752450.3800000008</v>
      </c>
      <c r="E34" s="43">
        <v>4346990.34</v>
      </c>
      <c r="F34" s="44">
        <v>3718714.12</v>
      </c>
      <c r="G34" s="44">
        <v>7212870.7800000003</v>
      </c>
      <c r="H34" s="44">
        <v>3869141.77</v>
      </c>
      <c r="I34" s="44">
        <v>4307794.18</v>
      </c>
      <c r="J34" s="44">
        <v>6794285.3799999999</v>
      </c>
      <c r="K34" s="44">
        <v>5417716.6799999997</v>
      </c>
      <c r="L34" s="44">
        <v>4210946.01</v>
      </c>
      <c r="M34" s="44">
        <v>6355933.0199999996</v>
      </c>
      <c r="N34" s="44">
        <v>4685299.93</v>
      </c>
      <c r="P34" s="59"/>
    </row>
    <row r="35" spans="1:16" s="48" customFormat="1" x14ac:dyDescent="0.25">
      <c r="A35" s="41" t="s">
        <v>128</v>
      </c>
      <c r="B35" s="42" t="s">
        <v>129</v>
      </c>
      <c r="C35" s="43">
        <v>2462929</v>
      </c>
      <c r="D35" s="43">
        <v>1445969.18</v>
      </c>
      <c r="E35" s="43">
        <v>1032508.29</v>
      </c>
      <c r="F35" s="47">
        <v>1325255.18</v>
      </c>
      <c r="G35" s="47">
        <v>1128666.76</v>
      </c>
      <c r="H35" s="47">
        <v>2411639.27</v>
      </c>
      <c r="I35" s="47">
        <v>2146443.98</v>
      </c>
      <c r="J35" s="47">
        <v>3551823.49</v>
      </c>
      <c r="K35" s="47">
        <v>3666357.66</v>
      </c>
      <c r="L35" s="47">
        <v>3788701.71</v>
      </c>
      <c r="M35" s="47">
        <v>2399049.41</v>
      </c>
      <c r="N35" s="47">
        <v>1990272.26</v>
      </c>
      <c r="P35" s="59"/>
    </row>
    <row r="36" spans="1:16" x14ac:dyDescent="0.25">
      <c r="A36" s="41" t="s">
        <v>130</v>
      </c>
      <c r="B36" s="42" t="s">
        <v>131</v>
      </c>
      <c r="C36" s="43">
        <v>-288241.84999999998</v>
      </c>
      <c r="D36" s="43">
        <v>1829688.88</v>
      </c>
      <c r="E36" s="43">
        <v>362117.49</v>
      </c>
      <c r="F36" s="44">
        <v>2457950.71</v>
      </c>
      <c r="G36" s="44">
        <v>9517045.6300000008</v>
      </c>
      <c r="H36" s="44">
        <v>10150422.140000001</v>
      </c>
      <c r="I36" s="44">
        <v>9278074.0299999993</v>
      </c>
      <c r="J36" s="44">
        <v>7982578.5800000001</v>
      </c>
      <c r="K36" s="44">
        <v>5041850.68</v>
      </c>
      <c r="L36" s="44">
        <v>9014384.5500000007</v>
      </c>
      <c r="M36" s="44">
        <v>9805475.5700000003</v>
      </c>
      <c r="N36" s="44">
        <v>500000.22</v>
      </c>
      <c r="P36" s="59"/>
    </row>
    <row r="37" spans="1:16" x14ac:dyDescent="0.25">
      <c r="A37" s="41" t="s">
        <v>132</v>
      </c>
      <c r="B37" s="42" t="s">
        <v>133</v>
      </c>
      <c r="C37" s="43">
        <v>10944502.67</v>
      </c>
      <c r="D37" s="43">
        <v>10967528.710000001</v>
      </c>
      <c r="E37" s="43">
        <v>11006371.689999999</v>
      </c>
      <c r="F37" s="44">
        <v>11023699.220000001</v>
      </c>
      <c r="G37" s="44">
        <v>11026639.41</v>
      </c>
      <c r="H37" s="44">
        <v>11024015.779999999</v>
      </c>
      <c r="I37" s="44">
        <v>11072274.189999999</v>
      </c>
      <c r="J37" s="44">
        <v>11048744.939999999</v>
      </c>
      <c r="K37" s="44">
        <v>11029507.57</v>
      </c>
      <c r="L37" s="44">
        <v>11069218.67</v>
      </c>
      <c r="M37" s="44">
        <v>11072619.720000001</v>
      </c>
      <c r="N37" s="44">
        <v>11047790.08</v>
      </c>
      <c r="P37" s="59"/>
    </row>
    <row r="38" spans="1:16" x14ac:dyDescent="0.25">
      <c r="A38" s="41" t="s">
        <v>134</v>
      </c>
      <c r="B38" s="42" t="s">
        <v>135</v>
      </c>
      <c r="C38" s="43">
        <v>4549729.5199999996</v>
      </c>
      <c r="D38" s="43">
        <v>5090576.0199999996</v>
      </c>
      <c r="E38" s="43">
        <v>4661280.47</v>
      </c>
      <c r="F38" s="44">
        <v>4270766.1100000003</v>
      </c>
      <c r="G38" s="44">
        <v>4264819.84</v>
      </c>
      <c r="H38" s="44">
        <v>3812813.22</v>
      </c>
      <c r="I38" s="44">
        <v>3622254.59</v>
      </c>
      <c r="J38" s="44">
        <v>3542928.94</v>
      </c>
      <c r="K38" s="44">
        <v>3052894.42</v>
      </c>
      <c r="L38" s="44">
        <v>2824185.04</v>
      </c>
      <c r="M38" s="44">
        <v>4261020.12</v>
      </c>
      <c r="N38" s="44">
        <v>3885917.51</v>
      </c>
      <c r="P38" s="59"/>
    </row>
    <row r="39" spans="1:16" x14ac:dyDescent="0.25">
      <c r="A39" s="41" t="s">
        <v>136</v>
      </c>
      <c r="B39" s="42" t="s">
        <v>137</v>
      </c>
      <c r="C39" s="43">
        <v>-4477815.09</v>
      </c>
      <c r="D39" s="43">
        <v>-76645.350000000006</v>
      </c>
      <c r="E39" s="43">
        <v>-76525.91</v>
      </c>
      <c r="F39" s="44">
        <v>1547354.79</v>
      </c>
      <c r="G39" s="44">
        <v>-75754.34</v>
      </c>
      <c r="H39" s="44">
        <v>-4568332</v>
      </c>
      <c r="I39" s="44">
        <v>-74943.63</v>
      </c>
      <c r="J39" s="44">
        <v>-75291.08</v>
      </c>
      <c r="K39" s="44">
        <v>-75257.2</v>
      </c>
      <c r="L39" s="44">
        <v>-4200206.92</v>
      </c>
      <c r="M39" s="44">
        <v>-72059.61</v>
      </c>
      <c r="N39" s="44">
        <v>-4488522.08</v>
      </c>
      <c r="P39" s="59"/>
    </row>
    <row r="40" spans="1:16" x14ac:dyDescent="0.25">
      <c r="A40" s="41" t="s">
        <v>138</v>
      </c>
      <c r="B40" s="42" t="s">
        <v>139</v>
      </c>
      <c r="C40" s="43">
        <v>275438.09000000003</v>
      </c>
      <c r="D40" s="43">
        <v>489456.18</v>
      </c>
      <c r="E40" s="43">
        <v>399731.20000000001</v>
      </c>
      <c r="F40" s="44">
        <v>422358.68</v>
      </c>
      <c r="G40" s="44">
        <v>422558.11</v>
      </c>
      <c r="H40" s="44">
        <v>353125.08</v>
      </c>
      <c r="I40" s="44">
        <v>703385.02</v>
      </c>
      <c r="J40" s="44">
        <v>506883.31</v>
      </c>
      <c r="K40" s="44">
        <v>129959.09</v>
      </c>
      <c r="L40" s="44">
        <v>130308.4</v>
      </c>
      <c r="M40" s="44">
        <v>131506.35</v>
      </c>
      <c r="N40" s="44">
        <v>171689.57</v>
      </c>
      <c r="P40" s="59"/>
    </row>
    <row r="41" spans="1:16" x14ac:dyDescent="0.25">
      <c r="A41" s="41" t="s">
        <v>140</v>
      </c>
      <c r="B41" s="42" t="s">
        <v>141</v>
      </c>
      <c r="C41" s="43">
        <v>19447561.550000001</v>
      </c>
      <c r="D41" s="43">
        <v>19311111.199999999</v>
      </c>
      <c r="E41" s="43">
        <v>18573724.800000001</v>
      </c>
      <c r="F41" s="44">
        <v>7694356.79</v>
      </c>
      <c r="G41" s="44">
        <v>8635513.5800000001</v>
      </c>
      <c r="H41" s="44">
        <v>8743947.3599999994</v>
      </c>
      <c r="I41" s="44">
        <v>8983631.0399999991</v>
      </c>
      <c r="J41" s="44">
        <v>7388637.6399999997</v>
      </c>
      <c r="K41" s="44">
        <v>7436737.5300000003</v>
      </c>
      <c r="L41" s="44">
        <v>7501207.7400000002</v>
      </c>
      <c r="M41" s="44">
        <v>7603318.1399999997</v>
      </c>
      <c r="N41" s="44">
        <v>8374242.9800000004</v>
      </c>
      <c r="P41" s="59"/>
    </row>
    <row r="42" spans="1:16" x14ac:dyDescent="0.25">
      <c r="A42" s="41" t="s">
        <v>142</v>
      </c>
      <c r="B42" s="42" t="s">
        <v>143</v>
      </c>
      <c r="C42" s="43">
        <v>3085784.06</v>
      </c>
      <c r="D42" s="43">
        <v>3181556.52</v>
      </c>
      <c r="E42" s="43">
        <v>3134366.09</v>
      </c>
      <c r="F42" s="44">
        <v>3153340.64</v>
      </c>
      <c r="G42" s="44">
        <v>3028205.51</v>
      </c>
      <c r="H42" s="44">
        <v>3044150.28</v>
      </c>
      <c r="I42" s="44">
        <v>2740523</v>
      </c>
      <c r="J42" s="44">
        <v>2662722.86</v>
      </c>
      <c r="K42" s="44">
        <v>2771587.82</v>
      </c>
      <c r="L42" s="44">
        <v>2812842.71</v>
      </c>
      <c r="M42" s="44">
        <v>1972151.95</v>
      </c>
      <c r="N42" s="44">
        <v>2029698.27</v>
      </c>
      <c r="P42" s="59"/>
    </row>
    <row r="43" spans="1:16" x14ac:dyDescent="0.25">
      <c r="A43" s="41" t="s">
        <v>144</v>
      </c>
      <c r="B43" s="42" t="s">
        <v>145</v>
      </c>
      <c r="C43" s="43">
        <v>0</v>
      </c>
      <c r="D43" s="43">
        <v>0</v>
      </c>
      <c r="E43" s="43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P43" s="59"/>
    </row>
    <row r="44" spans="1:16" x14ac:dyDescent="0.25">
      <c r="A44" s="41" t="s">
        <v>146</v>
      </c>
      <c r="B44" s="42" t="s">
        <v>147</v>
      </c>
      <c r="C44" s="43">
        <v>97442862.769999996</v>
      </c>
      <c r="D44" s="43">
        <v>170291638.59</v>
      </c>
      <c r="E44" s="43">
        <v>109671900.25</v>
      </c>
      <c r="F44" s="44">
        <v>116820379.79000001</v>
      </c>
      <c r="G44" s="44">
        <v>92887067.719999999</v>
      </c>
      <c r="H44" s="44">
        <v>82471557.189999998</v>
      </c>
      <c r="I44" s="44">
        <v>130748387.25</v>
      </c>
      <c r="J44" s="44">
        <v>108072821.83</v>
      </c>
      <c r="K44" s="44">
        <v>91947417.140000001</v>
      </c>
      <c r="L44" s="44">
        <v>86726517.390000001</v>
      </c>
      <c r="M44" s="44">
        <v>84725328.469999999</v>
      </c>
      <c r="N44" s="44">
        <v>73747193.030000001</v>
      </c>
      <c r="P44" s="59"/>
    </row>
    <row r="45" spans="1:16" s="29" customFormat="1" x14ac:dyDescent="0.25">
      <c r="A45" s="49"/>
      <c r="B45" s="49" t="s">
        <v>148</v>
      </c>
      <c r="C45" s="60">
        <f>SUM(C3:C44)</f>
        <v>1120672223.3799999</v>
      </c>
      <c r="D45" s="60">
        <f t="shared" ref="D45:N45" si="0">SUM(D3:D44)</f>
        <v>1134897017.0199997</v>
      </c>
      <c r="E45" s="60">
        <f t="shared" si="0"/>
        <v>1193257728.95</v>
      </c>
      <c r="F45" s="60">
        <f t="shared" si="0"/>
        <v>1126041532.0399997</v>
      </c>
      <c r="G45" s="60">
        <f t="shared" si="0"/>
        <v>1120468543.5</v>
      </c>
      <c r="H45" s="60">
        <f t="shared" si="0"/>
        <v>1119431757.6899996</v>
      </c>
      <c r="I45" s="60">
        <f t="shared" si="0"/>
        <v>1211371101.5799997</v>
      </c>
      <c r="J45" s="60">
        <f t="shared" si="0"/>
        <v>1112006650.1800001</v>
      </c>
      <c r="K45" s="60">
        <f t="shared" si="0"/>
        <v>1000805299.0100001</v>
      </c>
      <c r="L45" s="60">
        <f t="shared" si="0"/>
        <v>1221186665.9500003</v>
      </c>
      <c r="M45" s="60">
        <f t="shared" si="0"/>
        <v>1095813141.47</v>
      </c>
      <c r="N45" s="60">
        <f t="shared" si="0"/>
        <v>1224125805.0699999</v>
      </c>
    </row>
    <row r="46" spans="1:16" x14ac:dyDescent="0.25">
      <c r="A46" s="41"/>
      <c r="B46" s="50"/>
      <c r="C46" s="44"/>
      <c r="D46" s="51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6" x14ac:dyDescent="0.25">
      <c r="B47" s="50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6" s="55" customFormat="1" x14ac:dyDescent="0.25">
      <c r="B48" s="52"/>
      <c r="C48" s="53"/>
      <c r="D48" s="54"/>
      <c r="E48" s="53"/>
      <c r="F48" s="53"/>
      <c r="G48" s="53"/>
      <c r="H48" s="53"/>
      <c r="I48" s="53"/>
      <c r="J48" s="53"/>
      <c r="K48" s="53"/>
      <c r="L48" s="53"/>
      <c r="M48" s="53"/>
      <c r="N48" s="53"/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FY18 Monthly Earnings fr CP</vt:lpstr>
      <vt:lpstr>FY03-14 CP Rates</vt:lpstr>
      <vt:lpstr>FY03 to Current Rates</vt:lpstr>
      <vt:lpstr>Treasurer's Cash Pool rates (%)</vt:lpstr>
      <vt:lpstr>Maine Ending Balances 2018</vt:lpstr>
      <vt:lpstr>FY03-14 Graph</vt:lpstr>
      <vt:lpstr>'FY18 Monthly Earnings fr CP'!Print_Area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Hazzard, Alma</cp:lastModifiedBy>
  <cp:lastPrinted>2015-09-11T12:36:48Z</cp:lastPrinted>
  <dcterms:created xsi:type="dcterms:W3CDTF">2006-09-11T19:22:32Z</dcterms:created>
  <dcterms:modified xsi:type="dcterms:W3CDTF">2018-08-23T15:50:21Z</dcterms:modified>
</cp:coreProperties>
</file>